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pete5\Desktop\"/>
    </mc:Choice>
  </mc:AlternateContent>
  <workbookProtection lockStructure="1"/>
  <bookViews>
    <workbookView xWindow="0" yWindow="0" windowWidth="19200" windowHeight="13596"/>
  </bookViews>
  <sheets>
    <sheet name="Project Information" sheetId="2" r:id="rId1"/>
    <sheet name="Residents_Team Members" sheetId="4" r:id="rId2"/>
    <sheet name="Dropdowns" sheetId="3" state="hidden" r:id="rId3"/>
  </sheets>
  <definedNames>
    <definedName name="Facilities">Dropdowns!$A$11:$B$64</definedName>
    <definedName name="_xlnm.Print_Area" localSheetId="0">'Project Information'!$C$1:$F$62</definedName>
    <definedName name="Programs">Dropdowns!$A$90:$B$163</definedName>
    <definedName name="ProjectTypes">Dropdowns!$A$3:$B$8</definedName>
    <definedName name="Strategies">Dropdowns!$A$67:$B$74</definedName>
    <definedName name="Tools">Dropdowns!$A$77:$B$87</definedName>
    <definedName name="YesNo">Dropdowns!$B$176:$B$177</definedName>
    <definedName name="YesNoValues">Dropdowns!$B$176:$C$177</definedName>
  </definedNames>
  <calcPr calcId="152511"/>
</workbook>
</file>

<file path=xl/calcChain.xml><?xml version="1.0" encoding="utf-8"?>
<calcChain xmlns="http://schemas.openxmlformats.org/spreadsheetml/2006/main">
  <c r="B9" i="2" l="1"/>
  <c r="B31" i="2" l="1"/>
  <c r="B30" i="2"/>
  <c r="B29" i="2"/>
  <c r="B28" i="2"/>
  <c r="B27" i="2"/>
  <c r="B26" i="2"/>
  <c r="B25" i="2"/>
  <c r="B23" i="2"/>
  <c r="B22" i="2"/>
  <c r="B21" i="2"/>
  <c r="B20" i="2"/>
  <c r="B18" i="2"/>
  <c r="B17" i="2"/>
  <c r="B15" i="2"/>
  <c r="B14" i="2"/>
  <c r="B13" i="2"/>
  <c r="B12" i="2"/>
  <c r="B11" i="2"/>
  <c r="B10" i="2"/>
  <c r="B8" i="2"/>
  <c r="B2" i="2"/>
  <c r="B3" i="2"/>
  <c r="B4" i="2"/>
  <c r="B6" i="2"/>
  <c r="B24" i="2" l="1"/>
  <c r="B5" i="2"/>
  <c r="B19" i="2" l="1"/>
  <c r="B16" i="2"/>
  <c r="B7" i="2"/>
  <c r="C56" i="2" l="1"/>
  <c r="C49" i="2"/>
  <c r="C42" i="2"/>
</calcChain>
</file>

<file path=xl/sharedStrings.xml><?xml version="1.0" encoding="utf-8"?>
<sst xmlns="http://schemas.openxmlformats.org/spreadsheetml/2006/main" count="292" uniqueCount="279">
  <si>
    <t>ProjectID</t>
  </si>
  <si>
    <t>ProjectName</t>
  </si>
  <si>
    <t>StartDate</t>
  </si>
  <si>
    <t>EndDate</t>
  </si>
  <si>
    <t>Active</t>
  </si>
  <si>
    <t>ProjectTypeID</t>
  </si>
  <si>
    <t>HosptialCommittee</t>
  </si>
  <si>
    <t>Facility</t>
  </si>
  <si>
    <t>ICD9</t>
  </si>
  <si>
    <t>ClinicalEndpoint1</t>
  </si>
  <si>
    <t>ClinicalEndpoint2</t>
  </si>
  <si>
    <t>ClinicalEndpoint3</t>
  </si>
  <si>
    <t>ClinicalEndpoint4</t>
  </si>
  <si>
    <t>ClinicalEndpoint5</t>
  </si>
  <si>
    <t>Strategy-QIMethodology</t>
  </si>
  <si>
    <t>Strategy-QIMethodologyDetails</t>
  </si>
  <si>
    <t>LinkToQIGoals</t>
  </si>
  <si>
    <t>ProjectTools</t>
  </si>
  <si>
    <t>GrantSupport</t>
  </si>
  <si>
    <t>GrantSource</t>
  </si>
  <si>
    <t>EndpointBaseline1</t>
  </si>
  <si>
    <t>EndpointBaseline2</t>
  </si>
  <si>
    <t>EndpointBaseline3</t>
  </si>
  <si>
    <t>EndpointBaseline4</t>
  </si>
  <si>
    <t>EndpointBaseline5</t>
  </si>
  <si>
    <t>Advisor</t>
  </si>
  <si>
    <t>Childrens Hospital New Orleans (CHNOLA)</t>
  </si>
  <si>
    <t>Grant Support</t>
  </si>
  <si>
    <t>Grant Source</t>
  </si>
  <si>
    <t xml:space="preserve">Facility </t>
  </si>
  <si>
    <t>Strategy -QI Methodology Details</t>
  </si>
  <si>
    <t>Endpoint Baseline 2</t>
  </si>
  <si>
    <t>Endpoint Baseline 3</t>
  </si>
  <si>
    <t>Endpoint Baseline 4</t>
  </si>
  <si>
    <t>Endpoint Baseline 5</t>
  </si>
  <si>
    <t>ProjectType</t>
  </si>
  <si>
    <t>System-Based</t>
  </si>
  <si>
    <t>Process-Based</t>
  </si>
  <si>
    <t>Patient Experience-Based</t>
  </si>
  <si>
    <t>Outcome Based</t>
  </si>
  <si>
    <t>Other</t>
  </si>
  <si>
    <t>Unknown</t>
  </si>
  <si>
    <t>ProjectTypes</t>
  </si>
  <si>
    <t>Facility_ID</t>
  </si>
  <si>
    <t>Facility_Name</t>
  </si>
  <si>
    <t>Algiers Mental Health Center (AMHC)</t>
  </si>
  <si>
    <t>Area Health Units (AHU)</t>
  </si>
  <si>
    <t>Baton Rouge General Medical Center-Bluebonnet (BRGMC-BB)</t>
  </si>
  <si>
    <t>Baton Rouge General Medical Center-Mid City (BRGMC-MC)</t>
  </si>
  <si>
    <t>Behavioral Medicine of New Orleans (BMNO)</t>
  </si>
  <si>
    <t>Bogalusa Medical Center (BMC)</t>
  </si>
  <si>
    <t>Children's Hospital New Orleans - Calhoun Campus (CH-CALH)</t>
  </si>
  <si>
    <t>Earl K. Long Medical Center (EKLMC)</t>
  </si>
  <si>
    <t>East Jefferson General Hospital (EJGH)</t>
  </si>
  <si>
    <t>Eastern Louisiana Mental Health System</t>
  </si>
  <si>
    <t>Hospice of Acadiana (HOACAD)</t>
  </si>
  <si>
    <t>Houma Outpatient Surgery Center (HOSC)</t>
  </si>
  <si>
    <t>Hunt Correctional Facility (HUNT)</t>
  </si>
  <si>
    <t>Interim LSU Public Hospital (ILPH)</t>
  </si>
  <si>
    <t>Jefferson Parish Coroner's Office (JPCO)</t>
  </si>
  <si>
    <t>John Hainkel Nursing Home (HANKEL)</t>
  </si>
  <si>
    <t>Lake Charles Memorial Hospital (LCMH)</t>
  </si>
  <si>
    <t>Lakeview Regional Medical Center (LRMC)</t>
  </si>
  <si>
    <t>Lallie Kemp Regional Medical Center (LK)</t>
  </si>
  <si>
    <t>Leonard J. Chabert Medical Center (CHAB)</t>
  </si>
  <si>
    <t>Long Term Care of Louisiana (LTCLA)</t>
  </si>
  <si>
    <t>Lord &amp; Taylor Clinic (LDR-TLR)</t>
  </si>
  <si>
    <t>Louisiana Medical Center &amp; Heart Hospital (LMCHH)</t>
  </si>
  <si>
    <t>LSU Behavioral Science Center (BSC)</t>
  </si>
  <si>
    <t>LSU Health Sciences Center</t>
  </si>
  <si>
    <t>LSU Mental Health Clincs (MHC)</t>
  </si>
  <si>
    <t>McNeese State University (MCNEESE)</t>
  </si>
  <si>
    <t>Moss Regional Medical Center (MRMC)</t>
  </si>
  <si>
    <t>Oceans Behavioral Hospital of Greater New Orleans (OCEAN)</t>
  </si>
  <si>
    <t>Ochsner - Baptist (OCH-BAP)</t>
  </si>
  <si>
    <t>Ochsner - Baton Rouge Medical Center (OCH-BR)</t>
  </si>
  <si>
    <t>Ochsner - Elmwood (OCH-ELM)</t>
  </si>
  <si>
    <t>Ochsner - Jefferson Highway (OCH-JEFF)</t>
  </si>
  <si>
    <t>Ochsner - Kenner (OCH-K)</t>
  </si>
  <si>
    <t>Ochsner - Veterans Highway (OCH-VETS)</t>
  </si>
  <si>
    <t>Ochsner Medical Center - North Shore (OCH-NS)</t>
  </si>
  <si>
    <t>Odyssey House (ODY)</t>
  </si>
  <si>
    <t>Our Lady of the Lake Regional Medical Center (OLOL)</t>
  </si>
  <si>
    <t>Private Office (PVT)</t>
  </si>
  <si>
    <t>River Oaks Retirement Community (RORC)</t>
  </si>
  <si>
    <t>Slidell Memorial Hospital (SMH)</t>
  </si>
  <si>
    <t>Southeastern Louisiana University (SLU)</t>
  </si>
  <si>
    <t>Southwest Louisiana Healthcare Center (SLHC)</t>
  </si>
  <si>
    <t>St. Bernard Project (STB)</t>
  </si>
  <si>
    <t>Touro Infirmary (TOURO)</t>
  </si>
  <si>
    <t>Tulane Medical Center (TULANE)</t>
  </si>
  <si>
    <t>VA Clinic - Lafayette (VA-LAF)</t>
  </si>
  <si>
    <t>VA Medical Center - New Orleans (VAMC-NO)</t>
  </si>
  <si>
    <t>West Jefferson Medical Center (WJMC)</t>
  </si>
  <si>
    <t>Woman's Hospital (WH)</t>
  </si>
  <si>
    <t>Women's and Children's Hospital Lafayette (WCH)</t>
  </si>
  <si>
    <t>Strategy - QI Methodology</t>
  </si>
  <si>
    <t>Strategy_ID</t>
  </si>
  <si>
    <t>Strategy</t>
  </si>
  <si>
    <t>CQI</t>
  </si>
  <si>
    <t>Human Factors</t>
  </si>
  <si>
    <t>Lean Thinking</t>
  </si>
  <si>
    <t>Rapid Cycle</t>
  </si>
  <si>
    <t>Six Sigma</t>
  </si>
  <si>
    <t>TQM</t>
  </si>
  <si>
    <t>Other, please specify</t>
  </si>
  <si>
    <t>Clinical Endpoint 1</t>
  </si>
  <si>
    <t>Clinical Endpoint 2</t>
  </si>
  <si>
    <t>Clinical Endpoint 3</t>
  </si>
  <si>
    <t>Clinical Endpoint 4</t>
  </si>
  <si>
    <t>Clinical Endpoint 5</t>
  </si>
  <si>
    <t xml:space="preserve">Project Tools </t>
  </si>
  <si>
    <t>Tool_ID</t>
  </si>
  <si>
    <t>Tool_Name</t>
  </si>
  <si>
    <t>DMAIC</t>
  </si>
  <si>
    <t>Driver Diagram</t>
  </si>
  <si>
    <t>FADE</t>
  </si>
  <si>
    <t>FMEA</t>
  </si>
  <si>
    <t>HFMEA</t>
  </si>
  <si>
    <t>PDSA</t>
  </si>
  <si>
    <t>Root Cause Analysis</t>
  </si>
  <si>
    <t>Run Charts</t>
  </si>
  <si>
    <t>None</t>
  </si>
  <si>
    <t>Program ID</t>
  </si>
  <si>
    <t>Last</t>
  </si>
  <si>
    <t>First</t>
  </si>
  <si>
    <t>ProgramID</t>
  </si>
  <si>
    <t>ProgramName</t>
  </si>
  <si>
    <t>No Program</t>
  </si>
  <si>
    <t>Emergency Medicine - Baton Rouge</t>
  </si>
  <si>
    <t>Internal Medicine - Baton Rouge</t>
  </si>
  <si>
    <t>Obstetrics and Gynecology - Baton Rouge</t>
  </si>
  <si>
    <t>Anesthesiology</t>
  </si>
  <si>
    <t>Dermatology</t>
  </si>
  <si>
    <t>Allergy &amp; Immunology</t>
  </si>
  <si>
    <t>Medicine - Cardiology</t>
  </si>
  <si>
    <t>Medicine - Endocrinology</t>
  </si>
  <si>
    <t>Medicine - Gastroenterology</t>
  </si>
  <si>
    <t>Medicine - Geriatrics</t>
  </si>
  <si>
    <t>Medicine - Hematology and Oncology</t>
  </si>
  <si>
    <t>Medicine - Infectious Disease</t>
  </si>
  <si>
    <t>Medicine - Internal Medicine</t>
  </si>
  <si>
    <t>Medicine - Interventional Cardiology</t>
  </si>
  <si>
    <t>Medicine - Nephrology</t>
  </si>
  <si>
    <t>Medicine - Pulmonary</t>
  </si>
  <si>
    <t>Medicine - Rheumatology</t>
  </si>
  <si>
    <t>Emergency Medicine - Hyperbaric</t>
  </si>
  <si>
    <t>Family Medicine - Bogalusa</t>
  </si>
  <si>
    <t>Family Medicine - Kenner</t>
  </si>
  <si>
    <t>Family Medicine - Lake Charles</t>
  </si>
  <si>
    <t>Internal Medicine / Dermatology</t>
  </si>
  <si>
    <t>Internal Medicine / Emergency Medicine</t>
  </si>
  <si>
    <t>Internal Medicine / Pediatrics</t>
  </si>
  <si>
    <t>Child Neurology</t>
  </si>
  <si>
    <t>Clinical Neurophysiology</t>
  </si>
  <si>
    <t>Neurology</t>
  </si>
  <si>
    <t>Neurosurgery</t>
  </si>
  <si>
    <t>Neurosurgery - Trauma (Non Accred)</t>
  </si>
  <si>
    <t>Obstetrics and Gynecology</t>
  </si>
  <si>
    <t>OLOL - Psychiatry</t>
  </si>
  <si>
    <t>Ophthalmology</t>
  </si>
  <si>
    <t>Ophthalmology - Retina (Non Accred)</t>
  </si>
  <si>
    <t>Orthopaedic Surgery</t>
  </si>
  <si>
    <t>Pediatric Orthopaedics</t>
  </si>
  <si>
    <t>Otolaryngology</t>
  </si>
  <si>
    <t>Pathology</t>
  </si>
  <si>
    <t>Pediatric Pathology</t>
  </si>
  <si>
    <t>Pediatrics</t>
  </si>
  <si>
    <t>Pediatric Allergy / Immunology</t>
  </si>
  <si>
    <t>Pediatrics - Cardiology</t>
  </si>
  <si>
    <t>Pediatrics - Endocrinology</t>
  </si>
  <si>
    <t>Pediatrics - Forensic Medicine (Non Accred)</t>
  </si>
  <si>
    <t>Pediatrics - Gastroenterology</t>
  </si>
  <si>
    <t>Pediatrics - Hematology/Oncology</t>
  </si>
  <si>
    <t>Pediatrics - Neonatal-Perinatal</t>
  </si>
  <si>
    <t>Pediatrics - Nephrology</t>
  </si>
  <si>
    <t>Plastic Surgery</t>
  </si>
  <si>
    <t>Physical Medicine &amp; Rehabilitation - Pain Medicine</t>
  </si>
  <si>
    <t>Physical Medicine &amp; Rehabilitation</t>
  </si>
  <si>
    <t>Child Psychiatry</t>
  </si>
  <si>
    <t>Psychiatry</t>
  </si>
  <si>
    <t>Psychiatry - Psychosomatic</t>
  </si>
  <si>
    <t>Radiology Diagnostic</t>
  </si>
  <si>
    <t>Surgery</t>
  </si>
  <si>
    <t>Surgery - Critical Care</t>
  </si>
  <si>
    <t>Surgery - Vascular</t>
  </si>
  <si>
    <t>UMC - Family Medicine</t>
  </si>
  <si>
    <t>UMC - Geriatrics</t>
  </si>
  <si>
    <t>UMC - Internal Medicine</t>
  </si>
  <si>
    <t>Urology - Female Pelvic Reconstruction (Non Accred)</t>
  </si>
  <si>
    <t>Emergency Medicine</t>
  </si>
  <si>
    <t>Surgery - Vascular - Integrated</t>
  </si>
  <si>
    <t>Plastic Surgery - Microsurgery</t>
  </si>
  <si>
    <t>Radiology - Women’s &amp; Breast Imaging (Non Accred)</t>
  </si>
  <si>
    <t>Louisiana State University School of Medicine MD Program</t>
  </si>
  <si>
    <t>Oral &amp; Maxillofacial Surgery</t>
  </si>
  <si>
    <t>Dentistry General Practice Residency</t>
  </si>
  <si>
    <t>Female Pelvic Medicine &amp; Reconstructive Surgery</t>
  </si>
  <si>
    <t>Neurotology</t>
  </si>
  <si>
    <t>Plastic Surgery - Integrated</t>
  </si>
  <si>
    <t>Medicine - Electrophysiology</t>
  </si>
  <si>
    <t>Pediatrics/Emergency Medicine</t>
  </si>
  <si>
    <t>ProgramLevel</t>
  </si>
  <si>
    <t>PGY1</t>
  </si>
  <si>
    <t>PGY2</t>
  </si>
  <si>
    <t>PGY3</t>
  </si>
  <si>
    <t>PGY4</t>
  </si>
  <si>
    <t>PGY5</t>
  </si>
  <si>
    <t>FEL1</t>
  </si>
  <si>
    <t>FEL2</t>
  </si>
  <si>
    <t>FEL3</t>
  </si>
  <si>
    <t>ID</t>
  </si>
  <si>
    <t>Project Title</t>
  </si>
  <si>
    <t>Yes/No</t>
  </si>
  <si>
    <t>NO</t>
  </si>
  <si>
    <r>
      <t xml:space="preserve">To determine if project is a </t>
    </r>
    <r>
      <rPr>
        <b/>
        <i/>
        <sz val="11"/>
        <color theme="1"/>
        <rFont val="Calibri"/>
        <family val="2"/>
        <scheme val="minor"/>
      </rPr>
      <t>human subjects project</t>
    </r>
    <r>
      <rPr>
        <b/>
        <sz val="11"/>
        <color theme="1"/>
        <rFont val="Calibri"/>
        <family val="2"/>
        <scheme val="minor"/>
      </rPr>
      <t xml:space="preserve"> (as defined by 45 CFR 46), answer the following: </t>
    </r>
  </si>
  <si>
    <t>Y/N</t>
  </si>
  <si>
    <t>**Note: if the answer to questions in both of the categories above is ‘yes,’ the project could constitute human subjects research, and the EQuIP office will consult the LSUHSC-NO IRB to determine if IRB review will be necessary.</t>
  </si>
  <si>
    <t xml:space="preserve">To determine if project must be reviewed by hospital administration, please answer the following: </t>
  </si>
  <si>
    <r>
      <t xml:space="preserve">To determine if project constitutes </t>
    </r>
    <r>
      <rPr>
        <b/>
        <i/>
        <sz val="11"/>
        <color theme="1"/>
        <rFont val="Calibri"/>
        <family val="2"/>
        <scheme val="minor"/>
      </rPr>
      <t>research</t>
    </r>
    <r>
      <rPr>
        <b/>
        <sz val="11"/>
        <color theme="1"/>
        <rFont val="Calibri"/>
        <family val="2"/>
        <scheme val="minor"/>
      </rPr>
      <t xml:space="preserve"> (as defined by 45 CFR 46), answer the following: 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</si>
  <si>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Are you collecting information or biological samples through intervention or interaction with subjects? </t>
    </r>
  </si>
  <si>
    <t>1.</t>
  </si>
  <si>
    <t>2.</t>
  </si>
  <si>
    <t>Are you examining records or biological samples containing personal identifiers, e.g., medical charts or identifiable tissue samples?</t>
  </si>
  <si>
    <t>3.</t>
  </si>
  <si>
    <t xml:space="preserve">Are you recording identifiable private information? </t>
  </si>
  <si>
    <t xml:space="preserve">Is this a systematic investigation, i.e., is there a project design that will answer a question? </t>
  </si>
  <si>
    <t>Will the information obtained be generalizable, i.e., would others outside your unit (other clinical sites) find this information useful in their practices?</t>
  </si>
  <si>
    <t>Will this project involve significant institutional resources at the clinical site (i.e. build items in EHR system, hospital-wide surveys, etc.)?</t>
  </si>
  <si>
    <t>Project Type</t>
  </si>
  <si>
    <t>ICD</t>
  </si>
  <si>
    <t>If your project involves a hospital committee, which committee?</t>
  </si>
  <si>
    <t>YES</t>
  </si>
  <si>
    <t>The primary facility where your project will take place.</t>
  </si>
  <si>
    <t>Any ICDs your project will include.</t>
  </si>
  <si>
    <t xml:space="preserve">Is your project ACTIVE or COMPLETE?  What are your project aims, numeric goals and time frames?  What patient population/systems are affected?  </t>
  </si>
  <si>
    <t>What is the source of data for the measure?</t>
  </si>
  <si>
    <t>What methods were used to collect data?</t>
  </si>
  <si>
    <t>How reliable is the data?</t>
  </si>
  <si>
    <t>How will the data be analyzed over time?</t>
  </si>
  <si>
    <t>If ongoing leave blank.</t>
  </si>
  <si>
    <t>Hospital Committee</t>
  </si>
  <si>
    <t>Faculty Advisor/Leader</t>
  </si>
  <si>
    <t>Also note your project leader.</t>
  </si>
  <si>
    <t>What is the "gap" in quality that resulted in the development of this project?</t>
  </si>
  <si>
    <t>Choose the project type from the drop down list.</t>
  </si>
  <si>
    <t>(if applicable)</t>
  </si>
  <si>
    <t xml:space="preserve">Endpoint Baseline 1 </t>
  </si>
  <si>
    <r>
      <rPr>
        <i/>
        <sz val="11"/>
        <color theme="0" tint="-0.499984740745262"/>
        <rFont val="Calibri"/>
        <family val="2"/>
        <scheme val="minor"/>
      </rPr>
      <t>What measures of quality will be used?</t>
    </r>
    <r>
      <rPr>
        <i/>
        <sz val="9"/>
        <color theme="0" tint="-0.499984740745262"/>
        <rFont val="Calibri"/>
        <family val="2"/>
        <scheme val="minor"/>
      </rPr>
      <t>(i.e. The measure will be documentation of the CARPREG score, a method for risk stratification of women with heart disease.)</t>
    </r>
  </si>
  <si>
    <t>Name</t>
  </si>
  <si>
    <t>Enter participating members names and choose the corresponding program ID.</t>
  </si>
  <si>
    <t>ProjectSpreadsheet1.0</t>
  </si>
  <si>
    <t>University Hospital &amp; Clinics - Lafayette (UHC)</t>
  </si>
  <si>
    <t>University Medical Center - New Orleans (UCMNO)</t>
  </si>
  <si>
    <t>SpreadsheetType</t>
  </si>
  <si>
    <t>ProjectCurrentStatus</t>
  </si>
  <si>
    <t>Is your project currently active?</t>
  </si>
  <si>
    <t>Project Status and Description</t>
  </si>
  <si>
    <t>Project Active</t>
  </si>
  <si>
    <t>Project Tool Details</t>
  </si>
  <si>
    <t>ProjectToolsDetails</t>
  </si>
  <si>
    <t>Project Start Date</t>
  </si>
  <si>
    <t>if known</t>
  </si>
  <si>
    <t>Project End Date</t>
  </si>
  <si>
    <t>Explain the QI strategy and methodology if "Other" chosen above</t>
  </si>
  <si>
    <t xml:space="preserve">Link to national, state or local QI goals
</t>
  </si>
  <si>
    <t>A project requires measurable endpoints that you will be looking at to assess whether or not  it was a success.  Please list up to 5 of the endpoint measures you will be looking for.  Outcomes should be clear, specific, measurable, time-specific, and patient-centered. Each endpoint field should list the following, if available: (1) Metric being measured or tested; (2) baseline measure; (3) ongoing outcome metric.</t>
  </si>
  <si>
    <t>Methodology used in project. Leave blank if you do not know. Choose from: TQM, CQI, Six Sigma, Lean Thinking, Rapid Cycle, Human factors, or other.</t>
  </si>
  <si>
    <t>If applicable, list the national, state, or local QI goals this project addresses.</t>
  </si>
  <si>
    <t xml:space="preserve">List QI tool(s) used for this project. Leave blank if you do not know. </t>
  </si>
  <si>
    <t>If answer in previous column was "other," or if more than one tool is used, please specify tool(s) here.</t>
  </si>
  <si>
    <t>Keyword1</t>
  </si>
  <si>
    <t>Keyword2</t>
  </si>
  <si>
    <t>Keyword3</t>
  </si>
  <si>
    <t>Keyword #1</t>
  </si>
  <si>
    <t>Keyword #2</t>
  </si>
  <si>
    <t>Keyword #3</t>
  </si>
  <si>
    <t xml:space="preserve">Resident(s) should choose up to 3 keyword tags to identify or describe this project.  
</t>
  </si>
  <si>
    <t>EQuIP Project Review Form 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</si>
</sst>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indexed="8"/>
      <name val="Trebuchet MS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MetaOT-Book"/>
      <family val="2"/>
    </font>
    <font>
      <sz val="11"/>
      <color rgb="FF80808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rgb="FFC00000"/>
      <name val="Calibri"/>
      <family val="2"/>
      <scheme val="minor"/>
    </font>
    <font>
      <sz val="14"/>
      <color theme="1"/>
      <name val="MetaOT-Book"/>
      <family val="2"/>
    </font>
    <font>
      <i/>
      <sz val="10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MetaOT-Book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1" fillId="2" borderId="1" xfId="2" applyFont="1" applyFill="1" applyBorder="1" applyAlignment="1">
      <alignment horizontal="center"/>
    </xf>
    <xf numFmtId="0" fontId="1" fillId="0" borderId="2" xfId="2" applyFont="1" applyFill="1" applyBorder="1" applyAlignment="1">
      <alignment horizontal="right" wrapText="1"/>
    </xf>
    <xf numFmtId="0" fontId="1" fillId="0" borderId="2" xfId="2" applyFont="1" applyFill="1" applyBorder="1" applyAlignment="1">
      <alignment wrapText="1"/>
    </xf>
    <xf numFmtId="0" fontId="3" fillId="0" borderId="0" xfId="0" applyFont="1"/>
    <xf numFmtId="0" fontId="0" fillId="3" borderId="0" xfId="0" applyFill="1"/>
    <xf numFmtId="0" fontId="4" fillId="0" borderId="0" xfId="0" applyFont="1"/>
    <xf numFmtId="0" fontId="6" fillId="0" borderId="0" xfId="0" applyFont="1"/>
    <xf numFmtId="0" fontId="1" fillId="0" borderId="0" xfId="1" applyFont="1" applyFill="1" applyBorder="1" applyAlignment="1">
      <alignment horizontal="center"/>
    </xf>
    <xf numFmtId="0" fontId="11" fillId="0" borderId="0" xfId="0" applyFont="1"/>
    <xf numFmtId="0" fontId="0" fillId="0" borderId="0" xfId="0" applyNumberFormat="1" applyAlignment="1">
      <alignment wrapText="1"/>
    </xf>
    <xf numFmtId="0" fontId="0" fillId="0" borderId="0" xfId="0" applyNumberFormat="1" applyAlignment="1">
      <alignment horizontal="right" wrapText="1"/>
    </xf>
    <xf numFmtId="0" fontId="7" fillId="0" borderId="0" xfId="0" applyNumberFormat="1" applyFont="1" applyAlignment="1">
      <alignment horizontal="right" vertical="center" wrapText="1"/>
    </xf>
    <xf numFmtId="0" fontId="1" fillId="0" borderId="4" xfId="1" applyFont="1" applyFill="1" applyBorder="1" applyAlignment="1">
      <alignment horizont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right"/>
    </xf>
    <xf numFmtId="49" fontId="0" fillId="0" borderId="0" xfId="0" applyNumberFormat="1" applyAlignment="1">
      <alignment horizontal="right" vertical="top" wrapText="1"/>
    </xf>
    <xf numFmtId="49" fontId="0" fillId="0" borderId="0" xfId="0" applyNumberFormat="1" applyAlignment="1">
      <alignment horizontal="right" wrapText="1"/>
    </xf>
    <xf numFmtId="0" fontId="13" fillId="0" borderId="0" xfId="0" applyFont="1"/>
    <xf numFmtId="0" fontId="14" fillId="0" borderId="0" xfId="0" applyFont="1"/>
    <xf numFmtId="0" fontId="15" fillId="0" borderId="0" xfId="0" applyNumberFormat="1" applyFont="1" applyAlignment="1">
      <alignment wrapText="1"/>
    </xf>
    <xf numFmtId="0" fontId="15" fillId="0" borderId="0" xfId="0" applyFont="1"/>
    <xf numFmtId="0" fontId="0" fillId="0" borderId="3" xfId="0" applyNumberFormat="1" applyFont="1" applyBorder="1" applyAlignment="1">
      <alignment horizontal="right" wrapText="1"/>
    </xf>
    <xf numFmtId="0" fontId="0" fillId="0" borderId="0" xfId="0" applyFont="1"/>
    <xf numFmtId="0" fontId="3" fillId="3" borderId="0" xfId="0" applyFont="1" applyFill="1"/>
    <xf numFmtId="0" fontId="16" fillId="0" borderId="0" xfId="0" applyFont="1"/>
    <xf numFmtId="0" fontId="12" fillId="0" borderId="0" xfId="0" applyFont="1" applyBorder="1" applyAlignment="1">
      <alignment vertical="top" wrapText="1"/>
    </xf>
    <xf numFmtId="0" fontId="3" fillId="0" borderId="0" xfId="0" applyFont="1" applyBorder="1"/>
    <xf numFmtId="0" fontId="5" fillId="0" borderId="3" xfId="1" applyFont="1" applyFill="1" applyBorder="1" applyAlignment="1">
      <alignment horizontal="right" vertical="top" wrapText="1"/>
    </xf>
    <xf numFmtId="0" fontId="1" fillId="0" borderId="0" xfId="1" applyNumberFormat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0" fillId="0" borderId="3" xfId="0" applyNumberFormat="1" applyBorder="1" applyAlignment="1" applyProtection="1">
      <alignment horizontal="right" wrapText="1"/>
      <protection locked="0"/>
    </xf>
    <xf numFmtId="0" fontId="6" fillId="0" borderId="0" xfId="0" applyFont="1" applyFill="1" applyBorder="1" applyProtection="1">
      <protection locked="0"/>
    </xf>
    <xf numFmtId="0" fontId="0" fillId="0" borderId="5" xfId="0" applyNumberFormat="1" applyBorder="1" applyAlignment="1" applyProtection="1">
      <alignment horizontal="center" wrapText="1"/>
      <protection locked="0"/>
    </xf>
    <xf numFmtId="0" fontId="0" fillId="0" borderId="6" xfId="0" applyNumberFormat="1" applyBorder="1" applyAlignment="1" applyProtection="1">
      <alignment horizontal="center" wrapText="1"/>
      <protection locked="0"/>
    </xf>
    <xf numFmtId="0" fontId="5" fillId="0" borderId="3" xfId="1" applyFont="1" applyFill="1" applyBorder="1" applyAlignment="1" applyProtection="1">
      <alignment horizontal="center" wrapText="1"/>
      <protection locked="0"/>
    </xf>
    <xf numFmtId="0" fontId="3" fillId="0" borderId="0" xfId="0" applyNumberFormat="1" applyFont="1" applyAlignment="1">
      <alignment horizontal="left" vertical="center" wrapText="1"/>
    </xf>
    <xf numFmtId="0" fontId="5" fillId="0" borderId="5" xfId="1" applyFont="1" applyFill="1" applyBorder="1" applyAlignment="1" applyProtection="1">
      <alignment horizontal="center" wrapText="1"/>
      <protection locked="0"/>
    </xf>
    <xf numFmtId="0" fontId="5" fillId="0" borderId="8" xfId="1" applyFont="1" applyFill="1" applyBorder="1" applyAlignment="1" applyProtection="1">
      <alignment horizontal="center" wrapText="1"/>
      <protection locked="0"/>
    </xf>
    <xf numFmtId="0" fontId="12" fillId="0" borderId="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0" fillId="0" borderId="0" xfId="0" applyNumberFormat="1" applyAlignment="1">
      <alignment horizontal="left" vertical="center" wrapText="1"/>
    </xf>
    <xf numFmtId="0" fontId="10" fillId="0" borderId="0" xfId="0" applyNumberFormat="1" applyFont="1" applyAlignment="1">
      <alignment horizontal="left" vertical="center" wrapText="1"/>
    </xf>
    <xf numFmtId="0" fontId="8" fillId="0" borderId="0" xfId="0" applyNumberFormat="1" applyFont="1" applyAlignment="1">
      <alignment horizontal="left" vertical="center" wrapText="1"/>
    </xf>
    <xf numFmtId="14" fontId="5" fillId="0" borderId="3" xfId="1" applyNumberFormat="1" applyFont="1" applyFill="1" applyBorder="1" applyAlignment="1" applyProtection="1">
      <alignment horizontal="center"/>
      <protection locked="0"/>
    </xf>
    <xf numFmtId="0" fontId="5" fillId="0" borderId="3" xfId="1" applyFont="1" applyFill="1" applyBorder="1" applyAlignment="1" applyProtection="1">
      <alignment horizontal="center"/>
      <protection locked="0"/>
    </xf>
    <xf numFmtId="14" fontId="5" fillId="0" borderId="5" xfId="1" applyNumberFormat="1" applyFont="1" applyFill="1" applyBorder="1" applyAlignment="1" applyProtection="1">
      <alignment horizontal="center"/>
      <protection locked="0"/>
    </xf>
    <xf numFmtId="14" fontId="5" fillId="0" borderId="8" xfId="1" applyNumberFormat="1" applyFont="1" applyFill="1" applyBorder="1" applyAlignment="1" applyProtection="1">
      <alignment horizontal="center"/>
      <protection locked="0"/>
    </xf>
    <xf numFmtId="0" fontId="19" fillId="0" borderId="0" xfId="0" applyFont="1" applyFill="1"/>
  </cellXfs>
  <cellStyles count="3">
    <cellStyle name="Normal" xfId="0" builtinId="0"/>
    <cellStyle name="Normal_Dropdowns_1" xfId="2"/>
    <cellStyle name="Normal_Sheet1_1" xfId="1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</xdr:colOff>
      <xdr:row>55</xdr:row>
      <xdr:rowOff>169513</xdr:rowOff>
    </xdr:from>
    <xdr:to>
      <xdr:col>4</xdr:col>
      <xdr:colOff>467784</xdr:colOff>
      <xdr:row>60</xdr:row>
      <xdr:rowOff>173568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700" y="13993463"/>
          <a:ext cx="1858434" cy="924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abSelected="1" topLeftCell="C1" zoomScaleNormal="100" workbookViewId="0">
      <selection activeCell="E39" sqref="E39"/>
    </sheetView>
  </sheetViews>
  <sheetFormatPr defaultRowHeight="14.4" x14ac:dyDescent="0.3"/>
  <cols>
    <col min="1" max="1" width="24.88671875" hidden="1" customWidth="1"/>
    <col min="2" max="2" width="12.44140625" hidden="1" customWidth="1"/>
    <col min="3" max="3" width="8.109375" customWidth="1"/>
    <col min="4" max="4" width="20.33203125" customWidth="1"/>
    <col min="5" max="5" width="14.109375" customWidth="1"/>
    <col min="6" max="6" width="60.6640625" customWidth="1"/>
    <col min="7" max="7" width="60.109375" style="21" customWidth="1"/>
  </cols>
  <sheetData>
    <row r="1" spans="1:7" s="7" customFormat="1" ht="29.25" customHeight="1" x14ac:dyDescent="0.6">
      <c r="A1" s="8" t="s">
        <v>0</v>
      </c>
      <c r="B1" s="32">
        <v>-1</v>
      </c>
      <c r="C1" s="48" t="s">
        <v>278</v>
      </c>
      <c r="E1" s="9"/>
      <c r="G1" s="19"/>
    </row>
    <row r="2" spans="1:7" x14ac:dyDescent="0.3">
      <c r="A2" s="13" t="s">
        <v>1</v>
      </c>
      <c r="B2" s="29" t="str">
        <f>IF(E2&lt;&gt;"",E2,"")</f>
        <v/>
      </c>
      <c r="C2" s="8"/>
      <c r="D2" s="28" t="s">
        <v>212</v>
      </c>
      <c r="E2" s="35"/>
      <c r="F2" s="35"/>
      <c r="G2" s="26"/>
    </row>
    <row r="3" spans="1:7" x14ac:dyDescent="0.3">
      <c r="A3" s="13" t="s">
        <v>2</v>
      </c>
      <c r="B3" s="29" t="str">
        <f>IF(E3&lt;&gt;"",E3,"")</f>
        <v/>
      </c>
      <c r="C3" s="8"/>
      <c r="D3" s="28" t="s">
        <v>261</v>
      </c>
      <c r="E3" s="44"/>
      <c r="F3" s="45"/>
      <c r="G3" s="26" t="s">
        <v>262</v>
      </c>
    </row>
    <row r="4" spans="1:7" x14ac:dyDescent="0.3">
      <c r="A4" s="13" t="s">
        <v>3</v>
      </c>
      <c r="B4" s="29" t="str">
        <f>IF(E4&lt;&gt;"",E4,"")</f>
        <v/>
      </c>
      <c r="C4" s="8"/>
      <c r="D4" s="28" t="s">
        <v>263</v>
      </c>
      <c r="E4" s="44"/>
      <c r="F4" s="45"/>
      <c r="G4" s="26" t="s">
        <v>240</v>
      </c>
    </row>
    <row r="5" spans="1:7" x14ac:dyDescent="0.3">
      <c r="A5" s="13" t="s">
        <v>4</v>
      </c>
      <c r="B5" s="29" t="str">
        <f>IFERROR(VLOOKUP(E5,YesNoValues,2,FALSE),"")</f>
        <v/>
      </c>
      <c r="C5" s="8"/>
      <c r="D5" s="28" t="s">
        <v>258</v>
      </c>
      <c r="E5" s="46"/>
      <c r="F5" s="47"/>
      <c r="G5" s="26" t="s">
        <v>256</v>
      </c>
    </row>
    <row r="6" spans="1:7" ht="48" customHeight="1" x14ac:dyDescent="0.3">
      <c r="A6" s="13" t="s">
        <v>255</v>
      </c>
      <c r="B6" s="29" t="str">
        <f>IF(E6&lt;&gt;"",E6,"")</f>
        <v/>
      </c>
      <c r="C6" s="8"/>
      <c r="D6" s="28" t="s">
        <v>257</v>
      </c>
      <c r="E6" s="35"/>
      <c r="F6" s="35"/>
      <c r="G6" s="26" t="s">
        <v>235</v>
      </c>
    </row>
    <row r="7" spans="1:7" x14ac:dyDescent="0.3">
      <c r="A7" s="13" t="s">
        <v>5</v>
      </c>
      <c r="B7" s="29" t="str">
        <f>IFERROR(VLOOKUP(E7,ProjectTypes,2,FALSE),"")</f>
        <v/>
      </c>
      <c r="C7" s="8"/>
      <c r="D7" s="28" t="s">
        <v>229</v>
      </c>
      <c r="E7" s="35"/>
      <c r="F7" s="35"/>
      <c r="G7" s="26" t="s">
        <v>245</v>
      </c>
    </row>
    <row r="8" spans="1:7" x14ac:dyDescent="0.3">
      <c r="A8" s="13" t="s">
        <v>6</v>
      </c>
      <c r="B8" s="29" t="str">
        <f>IF(E8&lt;&gt;"",E8,"")</f>
        <v/>
      </c>
      <c r="C8" s="8"/>
      <c r="D8" s="28" t="s">
        <v>241</v>
      </c>
      <c r="E8" s="35"/>
      <c r="F8" s="35"/>
      <c r="G8" s="26" t="s">
        <v>231</v>
      </c>
    </row>
    <row r="9" spans="1:7" x14ac:dyDescent="0.3">
      <c r="A9" s="13" t="s">
        <v>7</v>
      </c>
      <c r="B9" s="29">
        <f>E9</f>
        <v>0</v>
      </c>
      <c r="C9" s="8"/>
      <c r="D9" s="28" t="s">
        <v>29</v>
      </c>
      <c r="E9" s="35"/>
      <c r="F9" s="35"/>
      <c r="G9" s="26" t="s">
        <v>233</v>
      </c>
    </row>
    <row r="10" spans="1:7" x14ac:dyDescent="0.3">
      <c r="A10" s="13" t="s">
        <v>8</v>
      </c>
      <c r="B10" s="29" t="str">
        <f t="shared" ref="B10:B15" si="0">IF(E10&lt;&gt;"",E10,"")</f>
        <v/>
      </c>
      <c r="C10" s="8"/>
      <c r="D10" s="28" t="s">
        <v>230</v>
      </c>
      <c r="E10" s="35"/>
      <c r="F10" s="35"/>
      <c r="G10" s="26" t="s">
        <v>234</v>
      </c>
    </row>
    <row r="11" spans="1:7" ht="38.25" customHeight="1" x14ac:dyDescent="0.3">
      <c r="A11" s="13" t="s">
        <v>9</v>
      </c>
      <c r="B11" s="29" t="str">
        <f t="shared" si="0"/>
        <v/>
      </c>
      <c r="C11" s="8"/>
      <c r="D11" s="28" t="s">
        <v>106</v>
      </c>
      <c r="E11" s="35"/>
      <c r="F11" s="35"/>
      <c r="G11" s="39" t="s">
        <v>266</v>
      </c>
    </row>
    <row r="12" spans="1:7" ht="38.25" customHeight="1" x14ac:dyDescent="0.3">
      <c r="A12" s="13" t="s">
        <v>10</v>
      </c>
      <c r="B12" s="29" t="str">
        <f t="shared" si="0"/>
        <v/>
      </c>
      <c r="C12" s="8"/>
      <c r="D12" s="28" t="s">
        <v>107</v>
      </c>
      <c r="E12" s="35"/>
      <c r="F12" s="35"/>
      <c r="G12" s="39"/>
    </row>
    <row r="13" spans="1:7" ht="38.25" customHeight="1" x14ac:dyDescent="0.3">
      <c r="A13" s="13" t="s">
        <v>11</v>
      </c>
      <c r="B13" s="29" t="str">
        <f t="shared" si="0"/>
        <v/>
      </c>
      <c r="C13" s="8"/>
      <c r="D13" s="28" t="s">
        <v>108</v>
      </c>
      <c r="E13" s="35"/>
      <c r="F13" s="35"/>
      <c r="G13" s="39"/>
    </row>
    <row r="14" spans="1:7" ht="38.25" customHeight="1" x14ac:dyDescent="0.3">
      <c r="A14" s="13" t="s">
        <v>12</v>
      </c>
      <c r="B14" s="29" t="str">
        <f t="shared" si="0"/>
        <v/>
      </c>
      <c r="C14" s="8"/>
      <c r="D14" s="28" t="s">
        <v>109</v>
      </c>
      <c r="E14" s="35"/>
      <c r="F14" s="35"/>
      <c r="G14" s="39"/>
    </row>
    <row r="15" spans="1:7" ht="38.25" customHeight="1" x14ac:dyDescent="0.3">
      <c r="A15" s="13" t="s">
        <v>13</v>
      </c>
      <c r="B15" s="29" t="str">
        <f t="shared" si="0"/>
        <v/>
      </c>
      <c r="C15" s="8"/>
      <c r="D15" s="28" t="s">
        <v>110</v>
      </c>
      <c r="E15" s="35"/>
      <c r="F15" s="35"/>
      <c r="G15" s="39"/>
    </row>
    <row r="16" spans="1:7" ht="35.25" customHeight="1" x14ac:dyDescent="0.3">
      <c r="A16" s="13" t="s">
        <v>14</v>
      </c>
      <c r="B16" s="29" t="str">
        <f>IFERROR(VLOOKUP(E16,Strategies,2,FALSE),"")</f>
        <v/>
      </c>
      <c r="C16" s="8"/>
      <c r="D16" s="28" t="s">
        <v>96</v>
      </c>
      <c r="E16" s="35"/>
      <c r="F16" s="35"/>
      <c r="G16" s="26" t="s">
        <v>267</v>
      </c>
    </row>
    <row r="17" spans="1:7" ht="28.8" x14ac:dyDescent="0.3">
      <c r="A17" s="13" t="s">
        <v>15</v>
      </c>
      <c r="B17" s="29" t="str">
        <f>IF(E17&lt;&gt;"",E17,"")</f>
        <v/>
      </c>
      <c r="C17" s="8"/>
      <c r="D17" s="28" t="s">
        <v>30</v>
      </c>
      <c r="E17" s="35"/>
      <c r="F17" s="35"/>
      <c r="G17" s="26" t="s">
        <v>264</v>
      </c>
    </row>
    <row r="18" spans="1:7" ht="37.5" customHeight="1" x14ac:dyDescent="0.3">
      <c r="A18" s="13" t="s">
        <v>16</v>
      </c>
      <c r="B18" s="29" t="str">
        <f>IF(E18&lt;&gt;"",E18,"")</f>
        <v/>
      </c>
      <c r="C18" s="8"/>
      <c r="D18" s="28" t="s">
        <v>265</v>
      </c>
      <c r="E18" s="35"/>
      <c r="F18" s="35"/>
      <c r="G18" s="26" t="s">
        <v>268</v>
      </c>
    </row>
    <row r="19" spans="1:7" x14ac:dyDescent="0.3">
      <c r="A19" s="13" t="s">
        <v>17</v>
      </c>
      <c r="B19" s="29" t="str">
        <f>IFERROR(VLOOKUP(E19,Tools,2,FALSE),"")</f>
        <v/>
      </c>
      <c r="C19" s="8"/>
      <c r="D19" s="28" t="s">
        <v>111</v>
      </c>
      <c r="E19" s="35"/>
      <c r="F19" s="35"/>
      <c r="G19" s="26" t="s">
        <v>269</v>
      </c>
    </row>
    <row r="20" spans="1:7" ht="27.6" x14ac:dyDescent="0.3">
      <c r="A20" s="13" t="s">
        <v>260</v>
      </c>
      <c r="B20" s="29" t="str">
        <f>IF(E20&lt;&gt;"",E20,"")</f>
        <v/>
      </c>
      <c r="C20" s="8"/>
      <c r="D20" s="28" t="s">
        <v>259</v>
      </c>
      <c r="E20" s="37"/>
      <c r="F20" s="38"/>
      <c r="G20" s="26" t="s">
        <v>270</v>
      </c>
    </row>
    <row r="21" spans="1:7" x14ac:dyDescent="0.3">
      <c r="A21" s="13" t="s">
        <v>271</v>
      </c>
      <c r="B21" s="29" t="str">
        <f>IF(E21&lt;&gt;"",E21,"")</f>
        <v/>
      </c>
      <c r="C21" s="8"/>
      <c r="D21" s="28" t="s">
        <v>274</v>
      </c>
      <c r="E21" s="37"/>
      <c r="F21" s="38"/>
      <c r="G21" s="40" t="s">
        <v>277</v>
      </c>
    </row>
    <row r="22" spans="1:7" x14ac:dyDescent="0.3">
      <c r="A22" s="13" t="s">
        <v>272</v>
      </c>
      <c r="B22" s="29" t="str">
        <f>IF(E22&lt;&gt;"",E22,"")</f>
        <v/>
      </c>
      <c r="C22" s="8"/>
      <c r="D22" s="28" t="s">
        <v>275</v>
      </c>
      <c r="E22" s="37"/>
      <c r="F22" s="38"/>
      <c r="G22" s="40"/>
    </row>
    <row r="23" spans="1:7" x14ac:dyDescent="0.3">
      <c r="A23" s="13" t="s">
        <v>273</v>
      </c>
      <c r="B23" s="29" t="str">
        <f>IF(E23&lt;&gt;"",E23,"")</f>
        <v/>
      </c>
      <c r="C23" s="8"/>
      <c r="D23" s="28" t="s">
        <v>276</v>
      </c>
      <c r="E23" s="37"/>
      <c r="F23" s="38"/>
      <c r="G23" s="40"/>
    </row>
    <row r="24" spans="1:7" x14ac:dyDescent="0.3">
      <c r="A24" s="13" t="s">
        <v>18</v>
      </c>
      <c r="B24" s="29" t="str">
        <f>IFERROR(VLOOKUP(E24,YesNoValues,2,FALSE),"")</f>
        <v/>
      </c>
      <c r="C24" s="8"/>
      <c r="D24" s="28" t="s">
        <v>27</v>
      </c>
      <c r="E24" s="35"/>
      <c r="F24" s="35"/>
      <c r="G24" s="26" t="s">
        <v>216</v>
      </c>
    </row>
    <row r="25" spans="1:7" x14ac:dyDescent="0.3">
      <c r="A25" s="13" t="s">
        <v>19</v>
      </c>
      <c r="B25" s="29" t="str">
        <f t="shared" ref="B25:B31" si="1">IF(E25&lt;&gt;"",E25,"")</f>
        <v/>
      </c>
      <c r="C25" s="8"/>
      <c r="D25" s="28" t="s">
        <v>28</v>
      </c>
      <c r="E25" s="35"/>
      <c r="F25" s="35"/>
      <c r="G25" s="26" t="s">
        <v>246</v>
      </c>
    </row>
    <row r="26" spans="1:7" ht="27.75" customHeight="1" x14ac:dyDescent="0.3">
      <c r="A26" s="13" t="s">
        <v>20</v>
      </c>
      <c r="B26" s="29" t="str">
        <f t="shared" si="1"/>
        <v/>
      </c>
      <c r="C26" s="8"/>
      <c r="D26" s="28" t="s">
        <v>247</v>
      </c>
      <c r="E26" s="35"/>
      <c r="F26" s="35"/>
      <c r="G26" s="26" t="s">
        <v>248</v>
      </c>
    </row>
    <row r="27" spans="1:7" ht="27.75" customHeight="1" x14ac:dyDescent="0.3">
      <c r="A27" s="13" t="s">
        <v>21</v>
      </c>
      <c r="B27" s="29" t="str">
        <f t="shared" si="1"/>
        <v/>
      </c>
      <c r="C27" s="8"/>
      <c r="D27" s="28" t="s">
        <v>31</v>
      </c>
      <c r="E27" s="35"/>
      <c r="F27" s="35"/>
      <c r="G27" s="26" t="s">
        <v>236</v>
      </c>
    </row>
    <row r="28" spans="1:7" ht="27.75" customHeight="1" x14ac:dyDescent="0.3">
      <c r="A28" s="13" t="s">
        <v>22</v>
      </c>
      <c r="B28" s="29" t="str">
        <f t="shared" si="1"/>
        <v/>
      </c>
      <c r="C28" s="8"/>
      <c r="D28" s="28" t="s">
        <v>32</v>
      </c>
      <c r="E28" s="35"/>
      <c r="F28" s="35"/>
      <c r="G28" s="26" t="s">
        <v>237</v>
      </c>
    </row>
    <row r="29" spans="1:7" ht="27.75" customHeight="1" x14ac:dyDescent="0.3">
      <c r="A29" s="13" t="s">
        <v>23</v>
      </c>
      <c r="B29" s="29" t="str">
        <f t="shared" si="1"/>
        <v/>
      </c>
      <c r="C29" s="8"/>
      <c r="D29" s="28" t="s">
        <v>33</v>
      </c>
      <c r="E29" s="35"/>
      <c r="F29" s="35"/>
      <c r="G29" s="26" t="s">
        <v>238</v>
      </c>
    </row>
    <row r="30" spans="1:7" ht="27.75" customHeight="1" x14ac:dyDescent="0.3">
      <c r="A30" s="13" t="s">
        <v>24</v>
      </c>
      <c r="B30" s="29" t="str">
        <f t="shared" si="1"/>
        <v/>
      </c>
      <c r="C30" s="8"/>
      <c r="D30" s="28" t="s">
        <v>34</v>
      </c>
      <c r="E30" s="35"/>
      <c r="F30" s="35"/>
      <c r="G30" s="26" t="s">
        <v>239</v>
      </c>
    </row>
    <row r="31" spans="1:7" x14ac:dyDescent="0.3">
      <c r="A31" s="13" t="s">
        <v>25</v>
      </c>
      <c r="B31" s="29" t="str">
        <f t="shared" si="1"/>
        <v/>
      </c>
      <c r="C31" s="8"/>
      <c r="D31" s="28" t="s">
        <v>242</v>
      </c>
      <c r="E31" s="35"/>
      <c r="F31" s="35"/>
      <c r="G31" s="26" t="s">
        <v>243</v>
      </c>
    </row>
    <row r="32" spans="1:7" x14ac:dyDescent="0.3">
      <c r="A32" s="30" t="s">
        <v>254</v>
      </c>
      <c r="B32" s="29" t="s">
        <v>251</v>
      </c>
    </row>
    <row r="33" spans="3:7" s="10" customFormat="1" ht="15" customHeight="1" x14ac:dyDescent="0.3">
      <c r="C33" s="36" t="s">
        <v>244</v>
      </c>
      <c r="D33" s="36"/>
      <c r="E33" s="36"/>
      <c r="F33" s="36"/>
      <c r="G33" s="20"/>
    </row>
    <row r="34" spans="3:7" s="10" customFormat="1" x14ac:dyDescent="0.3">
      <c r="C34" s="33"/>
      <c r="D34" s="34"/>
      <c r="E34" s="34"/>
      <c r="F34" s="34"/>
      <c r="G34" s="20"/>
    </row>
    <row r="35" spans="3:7" s="10" customFormat="1" ht="15" customHeight="1" x14ac:dyDescent="0.3">
      <c r="C35" s="36" t="s">
        <v>215</v>
      </c>
      <c r="D35" s="36"/>
      <c r="E35" s="36"/>
      <c r="F35" s="36"/>
      <c r="G35" s="20"/>
    </row>
    <row r="36" spans="3:7" s="10" customFormat="1" x14ac:dyDescent="0.3">
      <c r="C36" s="16" t="s">
        <v>221</v>
      </c>
      <c r="D36" s="14" t="s">
        <v>220</v>
      </c>
      <c r="E36" s="15"/>
      <c r="F36" s="15"/>
      <c r="G36" s="20"/>
    </row>
    <row r="37" spans="3:7" s="10" customFormat="1" x14ac:dyDescent="0.3">
      <c r="C37" s="16"/>
      <c r="D37" s="12" t="s">
        <v>216</v>
      </c>
      <c r="E37" s="31"/>
      <c r="F37" s="11"/>
      <c r="G37" s="20"/>
    </row>
    <row r="38" spans="3:7" s="10" customFormat="1" ht="35.25" customHeight="1" x14ac:dyDescent="0.3">
      <c r="C38" s="16" t="s">
        <v>222</v>
      </c>
      <c r="D38" s="41" t="s">
        <v>223</v>
      </c>
      <c r="E38" s="41"/>
      <c r="F38" s="41"/>
      <c r="G38" s="20"/>
    </row>
    <row r="39" spans="3:7" s="10" customFormat="1" x14ac:dyDescent="0.3">
      <c r="C39" s="16"/>
      <c r="D39" s="12" t="s">
        <v>216</v>
      </c>
      <c r="E39" s="31"/>
      <c r="G39" s="20"/>
    </row>
    <row r="40" spans="3:7" s="10" customFormat="1" x14ac:dyDescent="0.3">
      <c r="C40" s="16" t="s">
        <v>224</v>
      </c>
      <c r="D40" s="41" t="s">
        <v>225</v>
      </c>
      <c r="E40" s="41"/>
      <c r="F40" s="41"/>
      <c r="G40" s="20"/>
    </row>
    <row r="41" spans="3:7" s="10" customFormat="1" x14ac:dyDescent="0.3">
      <c r="C41" s="16"/>
      <c r="D41" s="12" t="s">
        <v>216</v>
      </c>
      <c r="E41" s="31"/>
      <c r="G41" s="20"/>
    </row>
    <row r="42" spans="3:7" s="10" customFormat="1" ht="15" customHeight="1" x14ac:dyDescent="0.3">
      <c r="C42" s="42" t="str">
        <f>IF(OR(E34="YES", E37="YES",E39="YES",E41="YES"),"If yes to any of these, you are conducting a human subjects project. ","")</f>
        <v/>
      </c>
      <c r="D42" s="42"/>
      <c r="E42" s="42"/>
      <c r="F42" s="42"/>
      <c r="G42" s="20"/>
    </row>
    <row r="43" spans="3:7" s="10" customFormat="1" x14ac:dyDescent="0.3">
      <c r="C43" s="16"/>
      <c r="E43" s="11"/>
      <c r="F43" s="11"/>
      <c r="G43" s="20"/>
    </row>
    <row r="44" spans="3:7" s="10" customFormat="1" x14ac:dyDescent="0.3">
      <c r="C44" s="36" t="s">
        <v>219</v>
      </c>
      <c r="D44" s="36"/>
      <c r="E44" s="36"/>
      <c r="F44" s="36"/>
      <c r="G44" s="20"/>
    </row>
    <row r="45" spans="3:7" s="10" customFormat="1" x14ac:dyDescent="0.3">
      <c r="C45" s="16" t="s">
        <v>221</v>
      </c>
      <c r="D45" s="41" t="s">
        <v>226</v>
      </c>
      <c r="E45" s="41"/>
      <c r="F45" s="41"/>
      <c r="G45" s="20"/>
    </row>
    <row r="46" spans="3:7" s="10" customFormat="1" x14ac:dyDescent="0.3">
      <c r="C46" s="16"/>
      <c r="D46" s="12" t="s">
        <v>216</v>
      </c>
      <c r="E46" s="31"/>
      <c r="F46" s="11"/>
      <c r="G46" s="20"/>
    </row>
    <row r="47" spans="3:7" s="10" customFormat="1" ht="33.75" customHeight="1" x14ac:dyDescent="0.3">
      <c r="C47" s="16" t="s">
        <v>222</v>
      </c>
      <c r="D47" s="41" t="s">
        <v>227</v>
      </c>
      <c r="E47" s="41"/>
      <c r="F47" s="41"/>
      <c r="G47" s="20"/>
    </row>
    <row r="48" spans="3:7" s="10" customFormat="1" x14ac:dyDescent="0.3">
      <c r="C48" s="16"/>
      <c r="D48" s="12" t="s">
        <v>216</v>
      </c>
      <c r="E48" s="31"/>
      <c r="G48" s="20"/>
    </row>
    <row r="49" spans="3:7" s="10" customFormat="1" x14ac:dyDescent="0.3">
      <c r="C49" s="42" t="str">
        <f>IF(OR(E46="YES",E48="YES"),"If yes to any of these, then you are conducting research. ","")</f>
        <v/>
      </c>
      <c r="D49" s="42"/>
      <c r="E49" s="42"/>
      <c r="F49" s="42"/>
      <c r="G49" s="20"/>
    </row>
    <row r="50" spans="3:7" s="10" customFormat="1" x14ac:dyDescent="0.3">
      <c r="C50" s="16"/>
      <c r="G50" s="20"/>
    </row>
    <row r="51" spans="3:7" s="10" customFormat="1" ht="45.75" customHeight="1" x14ac:dyDescent="0.3">
      <c r="C51" s="43" t="s">
        <v>217</v>
      </c>
      <c r="D51" s="43"/>
      <c r="E51" s="43"/>
      <c r="F51" s="43"/>
      <c r="G51" s="20"/>
    </row>
    <row r="52" spans="3:7" s="10" customFormat="1" x14ac:dyDescent="0.3">
      <c r="C52" s="16"/>
      <c r="G52" s="20"/>
    </row>
    <row r="53" spans="3:7" s="10" customFormat="1" x14ac:dyDescent="0.3">
      <c r="C53" s="36" t="s">
        <v>218</v>
      </c>
      <c r="D53" s="36"/>
      <c r="E53" s="36"/>
      <c r="F53" s="36"/>
      <c r="G53" s="20"/>
    </row>
    <row r="54" spans="3:7" s="10" customFormat="1" ht="34.5" customHeight="1" x14ac:dyDescent="0.3">
      <c r="C54" s="16" t="s">
        <v>221</v>
      </c>
      <c r="D54" s="41" t="s">
        <v>228</v>
      </c>
      <c r="E54" s="41"/>
      <c r="F54" s="41"/>
      <c r="G54" s="20"/>
    </row>
    <row r="55" spans="3:7" s="10" customFormat="1" x14ac:dyDescent="0.3">
      <c r="C55" s="17"/>
      <c r="D55" s="12" t="s">
        <v>216</v>
      </c>
      <c r="E55" s="31"/>
      <c r="G55" s="20"/>
    </row>
    <row r="56" spans="3:7" s="10" customFormat="1" x14ac:dyDescent="0.3">
      <c r="C56" s="42" t="str">
        <f>IF(E55="YES","If the answer is yes, project will be referred to the appropriate hospital body for review and consultation.","")</f>
        <v/>
      </c>
      <c r="D56" s="42"/>
      <c r="E56" s="42"/>
      <c r="F56" s="42"/>
      <c r="G56" s="20"/>
    </row>
  </sheetData>
  <mergeCells count="46">
    <mergeCell ref="E15:F15"/>
    <mergeCell ref="E2:F2"/>
    <mergeCell ref="E3:F3"/>
    <mergeCell ref="E4:F4"/>
    <mergeCell ref="E6:F6"/>
    <mergeCell ref="E8:F8"/>
    <mergeCell ref="E5:F5"/>
    <mergeCell ref="E7:F7"/>
    <mergeCell ref="E9:F9"/>
    <mergeCell ref="E10:F10"/>
    <mergeCell ref="D54:F54"/>
    <mergeCell ref="C56:F56"/>
    <mergeCell ref="C49:F49"/>
    <mergeCell ref="C35:F35"/>
    <mergeCell ref="D38:F38"/>
    <mergeCell ref="D40:F40"/>
    <mergeCell ref="C44:F44"/>
    <mergeCell ref="D45:F45"/>
    <mergeCell ref="C42:F42"/>
    <mergeCell ref="D47:F47"/>
    <mergeCell ref="C51:F51"/>
    <mergeCell ref="C53:F53"/>
    <mergeCell ref="G11:G15"/>
    <mergeCell ref="E28:F28"/>
    <mergeCell ref="E19:F19"/>
    <mergeCell ref="E24:F24"/>
    <mergeCell ref="E25:F25"/>
    <mergeCell ref="E26:F26"/>
    <mergeCell ref="E27:F27"/>
    <mergeCell ref="E21:F21"/>
    <mergeCell ref="E22:F22"/>
    <mergeCell ref="E23:F23"/>
    <mergeCell ref="G21:G23"/>
    <mergeCell ref="E11:F11"/>
    <mergeCell ref="E12:F12"/>
    <mergeCell ref="E13:F13"/>
    <mergeCell ref="E14:F14"/>
    <mergeCell ref="E16:F16"/>
    <mergeCell ref="C34:F34"/>
    <mergeCell ref="E17:F17"/>
    <mergeCell ref="E18:F18"/>
    <mergeCell ref="C33:F33"/>
    <mergeCell ref="E31:F31"/>
    <mergeCell ref="E29:F29"/>
    <mergeCell ref="E30:F30"/>
    <mergeCell ref="E20:F20"/>
  </mergeCells>
  <conditionalFormatting sqref="E37 E39 E41 E46 E48 E55 C34 E6:F19 E5 E24:F31 E20:E23 E2:F4">
    <cfRule type="containsBlanks" dxfId="2" priority="1">
      <formula>LEN(TRIM(C2))=0</formula>
    </cfRule>
  </conditionalFormatting>
  <dataValidations count="6">
    <dataValidation type="date" operator="greaterThan" allowBlank="1" showInputMessage="1" showErrorMessage="1" errorTitle="Date Required" error="Please enter a valid date." sqref="E3:F4">
      <formula1>36526</formula1>
    </dataValidation>
    <dataValidation type="list" allowBlank="1" showInputMessage="1" showErrorMessage="1" prompt="click here" sqref="E48">
      <formula1>YesNo</formula1>
    </dataValidation>
    <dataValidation type="list" allowBlank="1" showInputMessage="1" showErrorMessage="1" sqref="E24:F24">
      <formula1>YesNo</formula1>
    </dataValidation>
    <dataValidation type="list" operator="greaterThan" allowBlank="1" showInputMessage="1" showErrorMessage="1" errorTitle="Date Required" error="Please enter a valid date." sqref="E5:F5">
      <formula1>YesNo</formula1>
    </dataValidation>
    <dataValidation type="list" allowBlank="1" showInputMessage="1" showErrorMessage="1" prompt="click here" sqref="E55">
      <formula1>YesNo</formula1>
    </dataValidation>
    <dataValidation type="list" allowBlank="1" showInputMessage="1" showErrorMessage="1" prompt="click here" sqref="E37 E39 E41 E46">
      <formula1>YesNo</formula1>
    </dataValidation>
  </dataValidations>
  <pageMargins left="0.25" right="0.25" top="0.75" bottom="0.75" header="0.3" footer="0.3"/>
  <pageSetup fitToHeight="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click here">
          <x14:formula1>
            <xm:f>Dropdowns!$A$3:$A$8</xm:f>
          </x14:formula1>
          <xm:sqref>E7</xm:sqref>
        </x14:dataValidation>
        <x14:dataValidation type="list" allowBlank="1" showInputMessage="1" showErrorMessage="1" prompt="click here">
          <x14:formula1>
            <xm:f>Dropdowns!$A$11:$A$64</xm:f>
          </x14:formula1>
          <xm:sqref>E9</xm:sqref>
        </x14:dataValidation>
        <x14:dataValidation type="list" allowBlank="1" showInputMessage="1" showErrorMessage="1" prompt="click here">
          <x14:formula1>
            <xm:f>Dropdowns!$A$67:$A$74</xm:f>
          </x14:formula1>
          <xm:sqref>E16</xm:sqref>
        </x14:dataValidation>
        <x14:dataValidation type="list" allowBlank="1" showInputMessage="1" showErrorMessage="1" prompt="click here">
          <x14:formula1>
            <xm:f>Dropdowns!$A$77:$A$87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2" sqref="A2"/>
    </sheetView>
  </sheetViews>
  <sheetFormatPr defaultRowHeight="14.4" x14ac:dyDescent="0.3"/>
  <cols>
    <col min="1" max="1" width="38" style="23" customWidth="1"/>
    <col min="2" max="2" width="38.33203125" style="23" customWidth="1"/>
    <col min="3" max="3" width="8.6640625" style="23"/>
    <col min="4" max="4" width="40" style="23" customWidth="1"/>
    <col min="5" max="6" width="8.6640625" style="23"/>
    <col min="7" max="7" width="36" style="18" customWidth="1"/>
  </cols>
  <sheetData>
    <row r="1" spans="1:7" s="6" customFormat="1" ht="15.6" x14ac:dyDescent="0.3">
      <c r="A1" s="24" t="s">
        <v>249</v>
      </c>
      <c r="B1" s="24"/>
      <c r="C1" s="24"/>
      <c r="D1" s="24" t="s">
        <v>123</v>
      </c>
      <c r="E1" s="24"/>
      <c r="F1" s="24"/>
      <c r="G1" s="25"/>
    </row>
    <row r="2" spans="1:7" ht="30" customHeight="1" x14ac:dyDescent="0.3">
      <c r="A2" s="4" t="s">
        <v>124</v>
      </c>
      <c r="B2" s="4" t="s">
        <v>125</v>
      </c>
      <c r="C2" s="4"/>
      <c r="D2" s="4" t="s">
        <v>211</v>
      </c>
      <c r="E2" s="4"/>
      <c r="F2" s="27"/>
      <c r="G2" s="26" t="s">
        <v>250</v>
      </c>
    </row>
    <row r="3" spans="1:7" x14ac:dyDescent="0.3">
      <c r="A3" s="22"/>
      <c r="B3" s="22"/>
      <c r="D3" s="22"/>
    </row>
    <row r="4" spans="1:7" x14ac:dyDescent="0.3">
      <c r="A4" s="22"/>
      <c r="B4" s="22"/>
      <c r="D4" s="22"/>
    </row>
    <row r="5" spans="1:7" x14ac:dyDescent="0.3">
      <c r="A5" s="22"/>
      <c r="B5" s="22"/>
      <c r="D5" s="22"/>
    </row>
    <row r="6" spans="1:7" x14ac:dyDescent="0.3">
      <c r="A6" s="22"/>
      <c r="B6" s="22"/>
      <c r="D6" s="22"/>
    </row>
    <row r="7" spans="1:7" x14ac:dyDescent="0.3">
      <c r="A7" s="22"/>
      <c r="B7" s="22"/>
      <c r="D7" s="22"/>
    </row>
    <row r="8" spans="1:7" x14ac:dyDescent="0.3">
      <c r="A8" s="22"/>
      <c r="B8" s="22"/>
      <c r="D8" s="22"/>
    </row>
    <row r="9" spans="1:7" x14ac:dyDescent="0.3">
      <c r="A9" s="22"/>
      <c r="B9" s="22"/>
      <c r="D9" s="22"/>
    </row>
    <row r="10" spans="1:7" x14ac:dyDescent="0.3">
      <c r="A10" s="22"/>
      <c r="B10" s="22"/>
      <c r="D10" s="22"/>
    </row>
    <row r="11" spans="1:7" x14ac:dyDescent="0.3">
      <c r="A11" s="22"/>
      <c r="B11" s="22"/>
      <c r="D11" s="22"/>
    </row>
    <row r="12" spans="1:7" x14ac:dyDescent="0.3">
      <c r="A12" s="22"/>
      <c r="B12" s="22"/>
      <c r="D12" s="22"/>
    </row>
    <row r="13" spans="1:7" x14ac:dyDescent="0.3">
      <c r="A13" s="22"/>
      <c r="B13" s="22"/>
      <c r="D13" s="22"/>
    </row>
    <row r="14" spans="1:7" x14ac:dyDescent="0.3">
      <c r="A14" s="22"/>
      <c r="B14" s="22"/>
      <c r="D14" s="22"/>
    </row>
    <row r="15" spans="1:7" x14ac:dyDescent="0.3">
      <c r="A15" s="22"/>
      <c r="B15" s="22"/>
      <c r="D15" s="22"/>
    </row>
    <row r="16" spans="1:7" x14ac:dyDescent="0.3">
      <c r="A16" s="22"/>
      <c r="B16" s="22"/>
      <c r="D16" s="22"/>
    </row>
    <row r="17" spans="1:4" x14ac:dyDescent="0.3">
      <c r="A17" s="22"/>
      <c r="B17" s="22"/>
      <c r="D17" s="22"/>
    </row>
    <row r="18" spans="1:4" x14ac:dyDescent="0.3">
      <c r="A18" s="22"/>
      <c r="B18" s="22"/>
      <c r="D18" s="22"/>
    </row>
    <row r="19" spans="1:4" x14ac:dyDescent="0.3">
      <c r="A19" s="22"/>
      <c r="B19" s="22"/>
      <c r="D19" s="22"/>
    </row>
    <row r="20" spans="1:4" x14ac:dyDescent="0.3">
      <c r="A20" s="22"/>
      <c r="B20" s="22"/>
      <c r="D20" s="22"/>
    </row>
    <row r="21" spans="1:4" x14ac:dyDescent="0.3">
      <c r="A21" s="22"/>
      <c r="B21" s="22"/>
      <c r="D21" s="22"/>
    </row>
  </sheetData>
  <conditionalFormatting sqref="A3:B21">
    <cfRule type="containsBlanks" dxfId="1" priority="1">
      <formula>LEN(TRIM(A3))=0</formula>
    </cfRule>
  </conditionalFormatting>
  <conditionalFormatting sqref="D3:D21">
    <cfRule type="containsBlanks" dxfId="0" priority="3">
      <formula>LEN(TRIM(D3))=0</formula>
    </cfRule>
  </conditionalFormatting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Dropdowns!$A$90:$A$163</xm:f>
          </x14:formula1>
          <xm:sqref>D3:D21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7"/>
  <sheetViews>
    <sheetView topLeftCell="A150" workbookViewId="0">
      <selection activeCell="C175" sqref="C175"/>
    </sheetView>
  </sheetViews>
  <sheetFormatPr defaultRowHeight="14.4" x14ac:dyDescent="0.3"/>
  <cols>
    <col min="1" max="1" width="96.33203125" customWidth="1"/>
    <col min="2" max="2" width="14.6640625" customWidth="1"/>
    <col min="3" max="3" width="8.6640625" customWidth="1"/>
  </cols>
  <sheetData>
    <row r="1" spans="1:2" x14ac:dyDescent="0.3">
      <c r="B1" t="s">
        <v>42</v>
      </c>
    </row>
    <row r="2" spans="1:2" x14ac:dyDescent="0.3">
      <c r="A2" t="s">
        <v>35</v>
      </c>
      <c r="B2" t="s">
        <v>5</v>
      </c>
    </row>
    <row r="3" spans="1:2" x14ac:dyDescent="0.3">
      <c r="A3" t="s">
        <v>36</v>
      </c>
      <c r="B3">
        <v>1</v>
      </c>
    </row>
    <row r="4" spans="1:2" x14ac:dyDescent="0.3">
      <c r="A4" t="s">
        <v>37</v>
      </c>
      <c r="B4">
        <v>2</v>
      </c>
    </row>
    <row r="5" spans="1:2" x14ac:dyDescent="0.3">
      <c r="A5" t="s">
        <v>38</v>
      </c>
      <c r="B5">
        <v>3</v>
      </c>
    </row>
    <row r="6" spans="1:2" x14ac:dyDescent="0.3">
      <c r="A6" t="s">
        <v>39</v>
      </c>
      <c r="B6">
        <v>4</v>
      </c>
    </row>
    <row r="7" spans="1:2" x14ac:dyDescent="0.3">
      <c r="A7" t="s">
        <v>40</v>
      </c>
      <c r="B7">
        <v>5</v>
      </c>
    </row>
    <row r="8" spans="1:2" x14ac:dyDescent="0.3">
      <c r="A8" t="s">
        <v>41</v>
      </c>
      <c r="B8">
        <v>6</v>
      </c>
    </row>
    <row r="10" spans="1:2" x14ac:dyDescent="0.3">
      <c r="A10" s="1" t="s">
        <v>44</v>
      </c>
      <c r="B10" s="1" t="s">
        <v>43</v>
      </c>
    </row>
    <row r="11" spans="1:2" x14ac:dyDescent="0.3">
      <c r="A11" s="3" t="s">
        <v>45</v>
      </c>
      <c r="B11" s="2">
        <v>1</v>
      </c>
    </row>
    <row r="12" spans="1:2" x14ac:dyDescent="0.3">
      <c r="A12" s="3" t="s">
        <v>46</v>
      </c>
      <c r="B12" s="2">
        <v>2</v>
      </c>
    </row>
    <row r="13" spans="1:2" x14ac:dyDescent="0.3">
      <c r="A13" s="3" t="s">
        <v>47</v>
      </c>
      <c r="B13" s="2">
        <v>3</v>
      </c>
    </row>
    <row r="14" spans="1:2" x14ac:dyDescent="0.3">
      <c r="A14" s="3" t="s">
        <v>48</v>
      </c>
      <c r="B14" s="2">
        <v>4</v>
      </c>
    </row>
    <row r="15" spans="1:2" x14ac:dyDescent="0.3">
      <c r="A15" s="3" t="s">
        <v>49</v>
      </c>
      <c r="B15" s="2">
        <v>5</v>
      </c>
    </row>
    <row r="16" spans="1:2" x14ac:dyDescent="0.3">
      <c r="A16" s="3" t="s">
        <v>50</v>
      </c>
      <c r="B16" s="2">
        <v>6</v>
      </c>
    </row>
    <row r="17" spans="1:2" x14ac:dyDescent="0.3">
      <c r="A17" s="3" t="s">
        <v>51</v>
      </c>
      <c r="B17" s="2">
        <v>7</v>
      </c>
    </row>
    <row r="18" spans="1:2" x14ac:dyDescent="0.3">
      <c r="A18" s="3" t="s">
        <v>26</v>
      </c>
      <c r="B18" s="2">
        <v>8</v>
      </c>
    </row>
    <row r="19" spans="1:2" x14ac:dyDescent="0.3">
      <c r="A19" s="3" t="s">
        <v>52</v>
      </c>
      <c r="B19" s="2">
        <v>9</v>
      </c>
    </row>
    <row r="20" spans="1:2" x14ac:dyDescent="0.3">
      <c r="A20" s="3" t="s">
        <v>53</v>
      </c>
      <c r="B20" s="2">
        <v>10</v>
      </c>
    </row>
    <row r="21" spans="1:2" x14ac:dyDescent="0.3">
      <c r="A21" s="3" t="s">
        <v>54</v>
      </c>
      <c r="B21" s="2">
        <v>11</v>
      </c>
    </row>
    <row r="22" spans="1:2" x14ac:dyDescent="0.3">
      <c r="A22" s="3" t="s">
        <v>55</v>
      </c>
      <c r="B22" s="2">
        <v>12</v>
      </c>
    </row>
    <row r="23" spans="1:2" x14ac:dyDescent="0.3">
      <c r="A23" s="3" t="s">
        <v>56</v>
      </c>
      <c r="B23" s="2">
        <v>13</v>
      </c>
    </row>
    <row r="24" spans="1:2" x14ac:dyDescent="0.3">
      <c r="A24" s="3" t="s">
        <v>57</v>
      </c>
      <c r="B24" s="2">
        <v>14</v>
      </c>
    </row>
    <row r="25" spans="1:2" x14ac:dyDescent="0.3">
      <c r="A25" s="3" t="s">
        <v>58</v>
      </c>
      <c r="B25" s="2">
        <v>15</v>
      </c>
    </row>
    <row r="26" spans="1:2" x14ac:dyDescent="0.3">
      <c r="A26" s="3" t="s">
        <v>59</v>
      </c>
      <c r="B26" s="2">
        <v>16</v>
      </c>
    </row>
    <row r="27" spans="1:2" x14ac:dyDescent="0.3">
      <c r="A27" s="3" t="s">
        <v>60</v>
      </c>
      <c r="B27" s="2">
        <v>17</v>
      </c>
    </row>
    <row r="28" spans="1:2" x14ac:dyDescent="0.3">
      <c r="A28" s="3" t="s">
        <v>61</v>
      </c>
      <c r="B28" s="2">
        <v>18</v>
      </c>
    </row>
    <row r="29" spans="1:2" x14ac:dyDescent="0.3">
      <c r="A29" s="3" t="s">
        <v>62</v>
      </c>
      <c r="B29" s="2">
        <v>19</v>
      </c>
    </row>
    <row r="30" spans="1:2" x14ac:dyDescent="0.3">
      <c r="A30" s="3" t="s">
        <v>63</v>
      </c>
      <c r="B30" s="2">
        <v>20</v>
      </c>
    </row>
    <row r="31" spans="1:2" x14ac:dyDescent="0.3">
      <c r="A31" s="3" t="s">
        <v>64</v>
      </c>
      <c r="B31" s="2">
        <v>21</v>
      </c>
    </row>
    <row r="32" spans="1:2" x14ac:dyDescent="0.3">
      <c r="A32" s="3" t="s">
        <v>65</v>
      </c>
      <c r="B32" s="2">
        <v>22</v>
      </c>
    </row>
    <row r="33" spans="1:2" x14ac:dyDescent="0.3">
      <c r="A33" s="3" t="s">
        <v>66</v>
      </c>
      <c r="B33" s="2">
        <v>23</v>
      </c>
    </row>
    <row r="34" spans="1:2" x14ac:dyDescent="0.3">
      <c r="A34" s="3" t="s">
        <v>67</v>
      </c>
      <c r="B34" s="2">
        <v>24</v>
      </c>
    </row>
    <row r="35" spans="1:2" x14ac:dyDescent="0.3">
      <c r="A35" s="3" t="s">
        <v>68</v>
      </c>
      <c r="B35" s="2">
        <v>25</v>
      </c>
    </row>
    <row r="36" spans="1:2" x14ac:dyDescent="0.3">
      <c r="A36" s="3" t="s">
        <v>69</v>
      </c>
      <c r="B36" s="2">
        <v>26</v>
      </c>
    </row>
    <row r="37" spans="1:2" x14ac:dyDescent="0.3">
      <c r="A37" s="3" t="s">
        <v>70</v>
      </c>
      <c r="B37" s="2">
        <v>28</v>
      </c>
    </row>
    <row r="38" spans="1:2" x14ac:dyDescent="0.3">
      <c r="A38" s="3" t="s">
        <v>71</v>
      </c>
      <c r="B38" s="2">
        <v>30</v>
      </c>
    </row>
    <row r="39" spans="1:2" x14ac:dyDescent="0.3">
      <c r="A39" s="3" t="s">
        <v>72</v>
      </c>
      <c r="B39" s="2">
        <v>31</v>
      </c>
    </row>
    <row r="40" spans="1:2" x14ac:dyDescent="0.3">
      <c r="A40" s="3" t="s">
        <v>73</v>
      </c>
      <c r="B40" s="2">
        <v>33</v>
      </c>
    </row>
    <row r="41" spans="1:2" x14ac:dyDescent="0.3">
      <c r="A41" s="3" t="s">
        <v>74</v>
      </c>
      <c r="B41" s="2">
        <v>34</v>
      </c>
    </row>
    <row r="42" spans="1:2" x14ac:dyDescent="0.3">
      <c r="A42" s="3" t="s">
        <v>75</v>
      </c>
      <c r="B42" s="2">
        <v>35</v>
      </c>
    </row>
    <row r="43" spans="1:2" x14ac:dyDescent="0.3">
      <c r="A43" s="3" t="s">
        <v>76</v>
      </c>
      <c r="B43" s="2">
        <v>36</v>
      </c>
    </row>
    <row r="44" spans="1:2" x14ac:dyDescent="0.3">
      <c r="A44" s="3" t="s">
        <v>77</v>
      </c>
      <c r="B44" s="2">
        <v>37</v>
      </c>
    </row>
    <row r="45" spans="1:2" x14ac:dyDescent="0.3">
      <c r="A45" s="3" t="s">
        <v>78</v>
      </c>
      <c r="B45" s="2">
        <v>38</v>
      </c>
    </row>
    <row r="46" spans="1:2" x14ac:dyDescent="0.3">
      <c r="A46" s="3" t="s">
        <v>79</v>
      </c>
      <c r="B46" s="2">
        <v>39</v>
      </c>
    </row>
    <row r="47" spans="1:2" x14ac:dyDescent="0.3">
      <c r="A47" s="3" t="s">
        <v>80</v>
      </c>
      <c r="B47" s="2">
        <v>41</v>
      </c>
    </row>
    <row r="48" spans="1:2" x14ac:dyDescent="0.3">
      <c r="A48" s="3" t="s">
        <v>81</v>
      </c>
      <c r="B48" s="2">
        <v>42</v>
      </c>
    </row>
    <row r="49" spans="1:2" x14ac:dyDescent="0.3">
      <c r="A49" s="3" t="s">
        <v>82</v>
      </c>
      <c r="B49" s="2">
        <v>44</v>
      </c>
    </row>
    <row r="50" spans="1:2" x14ac:dyDescent="0.3">
      <c r="A50" s="3" t="s">
        <v>83</v>
      </c>
      <c r="B50" s="2">
        <v>45</v>
      </c>
    </row>
    <row r="51" spans="1:2" x14ac:dyDescent="0.3">
      <c r="A51" s="3" t="s">
        <v>84</v>
      </c>
      <c r="B51" s="2">
        <v>46</v>
      </c>
    </row>
    <row r="52" spans="1:2" x14ac:dyDescent="0.3">
      <c r="A52" s="3" t="s">
        <v>85</v>
      </c>
      <c r="B52" s="2">
        <v>47</v>
      </c>
    </row>
    <row r="53" spans="1:2" x14ac:dyDescent="0.3">
      <c r="A53" s="3" t="s">
        <v>86</v>
      </c>
      <c r="B53" s="2">
        <v>48</v>
      </c>
    </row>
    <row r="54" spans="1:2" x14ac:dyDescent="0.3">
      <c r="A54" s="3" t="s">
        <v>87</v>
      </c>
      <c r="B54" s="2">
        <v>49</v>
      </c>
    </row>
    <row r="55" spans="1:2" x14ac:dyDescent="0.3">
      <c r="A55" s="3" t="s">
        <v>88</v>
      </c>
      <c r="B55" s="2">
        <v>50</v>
      </c>
    </row>
    <row r="56" spans="1:2" x14ac:dyDescent="0.3">
      <c r="A56" s="3" t="s">
        <v>89</v>
      </c>
      <c r="B56" s="2">
        <v>51</v>
      </c>
    </row>
    <row r="57" spans="1:2" x14ac:dyDescent="0.3">
      <c r="A57" s="3" t="s">
        <v>90</v>
      </c>
      <c r="B57" s="2">
        <v>52</v>
      </c>
    </row>
    <row r="58" spans="1:2" x14ac:dyDescent="0.3">
      <c r="A58" s="3" t="s">
        <v>252</v>
      </c>
      <c r="B58" s="2">
        <v>53</v>
      </c>
    </row>
    <row r="59" spans="1:2" x14ac:dyDescent="0.3">
      <c r="A59" s="3" t="s">
        <v>253</v>
      </c>
      <c r="B59" s="2">
        <v>59</v>
      </c>
    </row>
    <row r="60" spans="1:2" x14ac:dyDescent="0.3">
      <c r="A60" s="3" t="s">
        <v>91</v>
      </c>
      <c r="B60" s="2">
        <v>54</v>
      </c>
    </row>
    <row r="61" spans="1:2" x14ac:dyDescent="0.3">
      <c r="A61" s="3" t="s">
        <v>92</v>
      </c>
      <c r="B61" s="2">
        <v>55</v>
      </c>
    </row>
    <row r="62" spans="1:2" x14ac:dyDescent="0.3">
      <c r="A62" s="3" t="s">
        <v>93</v>
      </c>
      <c r="B62" s="2">
        <v>56</v>
      </c>
    </row>
    <row r="63" spans="1:2" x14ac:dyDescent="0.3">
      <c r="A63" s="3" t="s">
        <v>94</v>
      </c>
      <c r="B63" s="2">
        <v>57</v>
      </c>
    </row>
    <row r="64" spans="1:2" x14ac:dyDescent="0.3">
      <c r="A64" s="3" t="s">
        <v>95</v>
      </c>
      <c r="B64" s="2">
        <v>58</v>
      </c>
    </row>
    <row r="66" spans="1:2" x14ac:dyDescent="0.3">
      <c r="A66" s="1" t="s">
        <v>98</v>
      </c>
      <c r="B66" s="1" t="s">
        <v>97</v>
      </c>
    </row>
    <row r="67" spans="1:2" x14ac:dyDescent="0.3">
      <c r="A67" s="3" t="s">
        <v>99</v>
      </c>
      <c r="B67" s="2">
        <v>1</v>
      </c>
    </row>
    <row r="68" spans="1:2" x14ac:dyDescent="0.3">
      <c r="A68" s="3" t="s">
        <v>100</v>
      </c>
      <c r="B68" s="2">
        <v>2</v>
      </c>
    </row>
    <row r="69" spans="1:2" x14ac:dyDescent="0.3">
      <c r="A69" s="3" t="s">
        <v>101</v>
      </c>
      <c r="B69" s="2">
        <v>3</v>
      </c>
    </row>
    <row r="70" spans="1:2" x14ac:dyDescent="0.3">
      <c r="A70" s="3" t="s">
        <v>102</v>
      </c>
      <c r="B70" s="2">
        <v>4</v>
      </c>
    </row>
    <row r="71" spans="1:2" x14ac:dyDescent="0.3">
      <c r="A71" s="3" t="s">
        <v>103</v>
      </c>
      <c r="B71" s="2">
        <v>5</v>
      </c>
    </row>
    <row r="72" spans="1:2" x14ac:dyDescent="0.3">
      <c r="A72" s="3" t="s">
        <v>104</v>
      </c>
      <c r="B72" s="2">
        <v>6</v>
      </c>
    </row>
    <row r="73" spans="1:2" x14ac:dyDescent="0.3">
      <c r="A73" s="3" t="s">
        <v>105</v>
      </c>
      <c r="B73" s="2">
        <v>7</v>
      </c>
    </row>
    <row r="74" spans="1:2" x14ac:dyDescent="0.3">
      <c r="A74" s="3" t="s">
        <v>41</v>
      </c>
      <c r="B74" s="2">
        <v>8</v>
      </c>
    </row>
    <row r="76" spans="1:2" x14ac:dyDescent="0.3">
      <c r="A76" s="1" t="s">
        <v>113</v>
      </c>
      <c r="B76" s="1" t="s">
        <v>112</v>
      </c>
    </row>
    <row r="77" spans="1:2" x14ac:dyDescent="0.3">
      <c r="A77" s="3" t="s">
        <v>114</v>
      </c>
      <c r="B77" s="2">
        <v>1</v>
      </c>
    </row>
    <row r="78" spans="1:2" x14ac:dyDescent="0.3">
      <c r="A78" s="3" t="s">
        <v>115</v>
      </c>
      <c r="B78" s="2">
        <v>2</v>
      </c>
    </row>
    <row r="79" spans="1:2" x14ac:dyDescent="0.3">
      <c r="A79" s="3" t="s">
        <v>116</v>
      </c>
      <c r="B79" s="2">
        <v>3</v>
      </c>
    </row>
    <row r="80" spans="1:2" x14ac:dyDescent="0.3">
      <c r="A80" s="3" t="s">
        <v>117</v>
      </c>
      <c r="B80" s="2">
        <v>4</v>
      </c>
    </row>
    <row r="81" spans="1:2" x14ac:dyDescent="0.3">
      <c r="A81" s="3" t="s">
        <v>118</v>
      </c>
      <c r="B81" s="2">
        <v>5</v>
      </c>
    </row>
    <row r="82" spans="1:2" x14ac:dyDescent="0.3">
      <c r="A82" s="3" t="s">
        <v>105</v>
      </c>
      <c r="B82" s="2">
        <v>9</v>
      </c>
    </row>
    <row r="83" spans="1:2" x14ac:dyDescent="0.3">
      <c r="A83" s="3" t="s">
        <v>119</v>
      </c>
      <c r="B83" s="2">
        <v>6</v>
      </c>
    </row>
    <row r="84" spans="1:2" x14ac:dyDescent="0.3">
      <c r="A84" s="3" t="s">
        <v>120</v>
      </c>
      <c r="B84" s="2">
        <v>7</v>
      </c>
    </row>
    <row r="85" spans="1:2" x14ac:dyDescent="0.3">
      <c r="A85" s="3" t="s">
        <v>121</v>
      </c>
      <c r="B85" s="2">
        <v>8</v>
      </c>
    </row>
    <row r="86" spans="1:2" x14ac:dyDescent="0.3">
      <c r="A86" s="3" t="s">
        <v>122</v>
      </c>
      <c r="B86" s="2">
        <v>10</v>
      </c>
    </row>
    <row r="87" spans="1:2" x14ac:dyDescent="0.3">
      <c r="A87" s="3" t="s">
        <v>41</v>
      </c>
      <c r="B87" s="2">
        <v>11</v>
      </c>
    </row>
    <row r="89" spans="1:2" x14ac:dyDescent="0.3">
      <c r="A89" s="1" t="s">
        <v>127</v>
      </c>
      <c r="B89" s="1" t="s">
        <v>126</v>
      </c>
    </row>
    <row r="90" spans="1:2" x14ac:dyDescent="0.3">
      <c r="A90" s="3" t="s">
        <v>128</v>
      </c>
      <c r="B90" s="2">
        <v>0</v>
      </c>
    </row>
    <row r="91" spans="1:2" x14ac:dyDescent="0.3">
      <c r="A91" s="3" t="s">
        <v>134</v>
      </c>
      <c r="B91" s="2">
        <v>6</v>
      </c>
    </row>
    <row r="92" spans="1:2" x14ac:dyDescent="0.3">
      <c r="A92" s="3" t="s">
        <v>132</v>
      </c>
      <c r="B92" s="2">
        <v>4</v>
      </c>
    </row>
    <row r="93" spans="1:2" x14ac:dyDescent="0.3">
      <c r="A93" s="3" t="s">
        <v>153</v>
      </c>
      <c r="B93" s="2">
        <v>25</v>
      </c>
    </row>
    <row r="94" spans="1:2" x14ac:dyDescent="0.3">
      <c r="A94" s="3" t="s">
        <v>179</v>
      </c>
      <c r="B94" s="2">
        <v>52</v>
      </c>
    </row>
    <row r="95" spans="1:2" x14ac:dyDescent="0.3">
      <c r="A95" s="3" t="s">
        <v>154</v>
      </c>
      <c r="B95" s="2">
        <v>26</v>
      </c>
    </row>
    <row r="96" spans="1:2" x14ac:dyDescent="0.3">
      <c r="A96" s="3" t="s">
        <v>196</v>
      </c>
      <c r="B96" s="2">
        <v>69</v>
      </c>
    </row>
    <row r="97" spans="1:2" x14ac:dyDescent="0.3">
      <c r="A97" s="3" t="s">
        <v>133</v>
      </c>
      <c r="B97" s="2">
        <v>5</v>
      </c>
    </row>
    <row r="98" spans="1:2" x14ac:dyDescent="0.3">
      <c r="A98" s="3" t="s">
        <v>190</v>
      </c>
      <c r="B98" s="2">
        <v>63</v>
      </c>
    </row>
    <row r="99" spans="1:2" x14ac:dyDescent="0.3">
      <c r="A99" s="3" t="s">
        <v>129</v>
      </c>
      <c r="B99" s="2">
        <v>1</v>
      </c>
    </row>
    <row r="100" spans="1:2" x14ac:dyDescent="0.3">
      <c r="A100" s="3" t="s">
        <v>146</v>
      </c>
      <c r="B100" s="2">
        <v>18</v>
      </c>
    </row>
    <row r="101" spans="1:2" x14ac:dyDescent="0.3">
      <c r="A101" s="3" t="s">
        <v>147</v>
      </c>
      <c r="B101" s="2">
        <v>19</v>
      </c>
    </row>
    <row r="102" spans="1:2" x14ac:dyDescent="0.3">
      <c r="A102" s="3" t="s">
        <v>148</v>
      </c>
      <c r="B102" s="2">
        <v>20</v>
      </c>
    </row>
    <row r="103" spans="1:2" x14ac:dyDescent="0.3">
      <c r="A103" s="3" t="s">
        <v>149</v>
      </c>
      <c r="B103" s="2">
        <v>21</v>
      </c>
    </row>
    <row r="104" spans="1:2" x14ac:dyDescent="0.3">
      <c r="A104" s="3" t="s">
        <v>197</v>
      </c>
      <c r="B104" s="2">
        <v>70</v>
      </c>
    </row>
    <row r="105" spans="1:2" x14ac:dyDescent="0.3">
      <c r="A105" s="3" t="s">
        <v>130</v>
      </c>
      <c r="B105" s="2">
        <v>2</v>
      </c>
    </row>
    <row r="106" spans="1:2" x14ac:dyDescent="0.3">
      <c r="A106" s="3" t="s">
        <v>150</v>
      </c>
      <c r="B106" s="2">
        <v>22</v>
      </c>
    </row>
    <row r="107" spans="1:2" x14ac:dyDescent="0.3">
      <c r="A107" s="3" t="s">
        <v>151</v>
      </c>
      <c r="B107" s="2">
        <v>23</v>
      </c>
    </row>
    <row r="108" spans="1:2" x14ac:dyDescent="0.3">
      <c r="A108" s="3" t="s">
        <v>152</v>
      </c>
      <c r="B108" s="2">
        <v>24</v>
      </c>
    </row>
    <row r="109" spans="1:2" x14ac:dyDescent="0.3">
      <c r="A109" s="3" t="s">
        <v>194</v>
      </c>
      <c r="B109" s="2">
        <v>67</v>
      </c>
    </row>
    <row r="110" spans="1:2" x14ac:dyDescent="0.3">
      <c r="A110" s="3" t="s">
        <v>135</v>
      </c>
      <c r="B110" s="2">
        <v>7</v>
      </c>
    </row>
    <row r="111" spans="1:2" x14ac:dyDescent="0.3">
      <c r="A111" s="3" t="s">
        <v>200</v>
      </c>
      <c r="B111" s="2">
        <v>73</v>
      </c>
    </row>
    <row r="112" spans="1:2" x14ac:dyDescent="0.3">
      <c r="A112" s="3" t="s">
        <v>136</v>
      </c>
      <c r="B112" s="2">
        <v>8</v>
      </c>
    </row>
    <row r="113" spans="1:2" x14ac:dyDescent="0.3">
      <c r="A113" s="3" t="s">
        <v>137</v>
      </c>
      <c r="B113" s="2">
        <v>9</v>
      </c>
    </row>
    <row r="114" spans="1:2" x14ac:dyDescent="0.3">
      <c r="A114" s="3" t="s">
        <v>138</v>
      </c>
      <c r="B114" s="2">
        <v>10</v>
      </c>
    </row>
    <row r="115" spans="1:2" x14ac:dyDescent="0.3">
      <c r="A115" s="3" t="s">
        <v>139</v>
      </c>
      <c r="B115" s="2">
        <v>11</v>
      </c>
    </row>
    <row r="116" spans="1:2" x14ac:dyDescent="0.3">
      <c r="A116" s="3" t="s">
        <v>140</v>
      </c>
      <c r="B116" s="2">
        <v>12</v>
      </c>
    </row>
    <row r="117" spans="1:2" x14ac:dyDescent="0.3">
      <c r="A117" s="3" t="s">
        <v>141</v>
      </c>
      <c r="B117" s="2">
        <v>13</v>
      </c>
    </row>
    <row r="118" spans="1:2" x14ac:dyDescent="0.3">
      <c r="A118" s="3" t="s">
        <v>142</v>
      </c>
      <c r="B118" s="2">
        <v>14</v>
      </c>
    </row>
    <row r="119" spans="1:2" x14ac:dyDescent="0.3">
      <c r="A119" s="3" t="s">
        <v>143</v>
      </c>
      <c r="B119" s="2">
        <v>15</v>
      </c>
    </row>
    <row r="120" spans="1:2" x14ac:dyDescent="0.3">
      <c r="A120" s="3" t="s">
        <v>144</v>
      </c>
      <c r="B120" s="2">
        <v>16</v>
      </c>
    </row>
    <row r="121" spans="1:2" x14ac:dyDescent="0.3">
      <c r="A121" s="3" t="s">
        <v>145</v>
      </c>
      <c r="B121" s="2">
        <v>17</v>
      </c>
    </row>
    <row r="122" spans="1:2" x14ac:dyDescent="0.3">
      <c r="A122" s="3" t="s">
        <v>155</v>
      </c>
      <c r="B122" s="2">
        <v>27</v>
      </c>
    </row>
    <row r="123" spans="1:2" x14ac:dyDescent="0.3">
      <c r="A123" s="3" t="s">
        <v>156</v>
      </c>
      <c r="B123" s="2">
        <v>28</v>
      </c>
    </row>
    <row r="124" spans="1:2" x14ac:dyDescent="0.3">
      <c r="A124" s="3" t="s">
        <v>157</v>
      </c>
      <c r="B124" s="2">
        <v>29</v>
      </c>
    </row>
    <row r="125" spans="1:2" x14ac:dyDescent="0.3">
      <c r="A125" s="3" t="s">
        <v>198</v>
      </c>
      <c r="B125" s="2">
        <v>71</v>
      </c>
    </row>
    <row r="126" spans="1:2" x14ac:dyDescent="0.3">
      <c r="A126" s="3" t="s">
        <v>158</v>
      </c>
      <c r="B126" s="2">
        <v>30</v>
      </c>
    </row>
    <row r="127" spans="1:2" x14ac:dyDescent="0.3">
      <c r="A127" s="3" t="s">
        <v>131</v>
      </c>
      <c r="B127" s="2">
        <v>3</v>
      </c>
    </row>
    <row r="128" spans="1:2" x14ac:dyDescent="0.3">
      <c r="A128" s="3" t="s">
        <v>159</v>
      </c>
      <c r="B128" s="2">
        <v>31</v>
      </c>
    </row>
    <row r="129" spans="1:2" x14ac:dyDescent="0.3">
      <c r="A129" s="3" t="s">
        <v>160</v>
      </c>
      <c r="B129" s="2">
        <v>33</v>
      </c>
    </row>
    <row r="130" spans="1:2" x14ac:dyDescent="0.3">
      <c r="A130" s="3" t="s">
        <v>161</v>
      </c>
      <c r="B130" s="2">
        <v>34</v>
      </c>
    </row>
    <row r="131" spans="1:2" x14ac:dyDescent="0.3">
      <c r="A131" s="3" t="s">
        <v>195</v>
      </c>
      <c r="B131" s="2">
        <v>68</v>
      </c>
    </row>
    <row r="132" spans="1:2" x14ac:dyDescent="0.3">
      <c r="A132" s="3" t="s">
        <v>162</v>
      </c>
      <c r="B132" s="2">
        <v>35</v>
      </c>
    </row>
    <row r="133" spans="1:2" x14ac:dyDescent="0.3">
      <c r="A133" s="3" t="s">
        <v>164</v>
      </c>
      <c r="B133" s="2">
        <v>37</v>
      </c>
    </row>
    <row r="134" spans="1:2" x14ac:dyDescent="0.3">
      <c r="A134" s="3" t="s">
        <v>165</v>
      </c>
      <c r="B134" s="2">
        <v>38</v>
      </c>
    </row>
    <row r="135" spans="1:2" x14ac:dyDescent="0.3">
      <c r="A135" s="3" t="s">
        <v>168</v>
      </c>
      <c r="B135" s="2">
        <v>41</v>
      </c>
    </row>
    <row r="136" spans="1:2" x14ac:dyDescent="0.3">
      <c r="A136" s="3" t="s">
        <v>163</v>
      </c>
      <c r="B136" s="2">
        <v>36</v>
      </c>
    </row>
    <row r="137" spans="1:2" x14ac:dyDescent="0.3">
      <c r="A137" s="3" t="s">
        <v>166</v>
      </c>
      <c r="B137" s="2">
        <v>39</v>
      </c>
    </row>
    <row r="138" spans="1:2" x14ac:dyDescent="0.3">
      <c r="A138" s="3" t="s">
        <v>167</v>
      </c>
      <c r="B138" s="2">
        <v>40</v>
      </c>
    </row>
    <row r="139" spans="1:2" x14ac:dyDescent="0.3">
      <c r="A139" s="3" t="s">
        <v>169</v>
      </c>
      <c r="B139" s="2">
        <v>42</v>
      </c>
    </row>
    <row r="140" spans="1:2" x14ac:dyDescent="0.3">
      <c r="A140" s="3" t="s">
        <v>170</v>
      </c>
      <c r="B140" s="2">
        <v>43</v>
      </c>
    </row>
    <row r="141" spans="1:2" x14ac:dyDescent="0.3">
      <c r="A141" s="3" t="s">
        <v>171</v>
      </c>
      <c r="B141" s="2">
        <v>44</v>
      </c>
    </row>
    <row r="142" spans="1:2" x14ac:dyDescent="0.3">
      <c r="A142" s="3" t="s">
        <v>172</v>
      </c>
      <c r="B142" s="2">
        <v>45</v>
      </c>
    </row>
    <row r="143" spans="1:2" x14ac:dyDescent="0.3">
      <c r="A143" s="3" t="s">
        <v>173</v>
      </c>
      <c r="B143" s="2">
        <v>46</v>
      </c>
    </row>
    <row r="144" spans="1:2" x14ac:dyDescent="0.3">
      <c r="A144" s="3" t="s">
        <v>174</v>
      </c>
      <c r="B144" s="2">
        <v>47</v>
      </c>
    </row>
    <row r="145" spans="1:2" x14ac:dyDescent="0.3">
      <c r="A145" s="3" t="s">
        <v>175</v>
      </c>
      <c r="B145" s="2">
        <v>48</v>
      </c>
    </row>
    <row r="146" spans="1:2" x14ac:dyDescent="0.3">
      <c r="A146" s="3" t="s">
        <v>201</v>
      </c>
      <c r="B146" s="2">
        <v>76</v>
      </c>
    </row>
    <row r="147" spans="1:2" x14ac:dyDescent="0.3">
      <c r="A147" s="3" t="s">
        <v>178</v>
      </c>
      <c r="B147" s="2">
        <v>51</v>
      </c>
    </row>
    <row r="148" spans="1:2" x14ac:dyDescent="0.3">
      <c r="A148" s="3" t="s">
        <v>177</v>
      </c>
      <c r="B148" s="2">
        <v>50</v>
      </c>
    </row>
    <row r="149" spans="1:2" x14ac:dyDescent="0.3">
      <c r="A149" s="3" t="s">
        <v>176</v>
      </c>
      <c r="B149" s="2">
        <v>49</v>
      </c>
    </row>
    <row r="150" spans="1:2" x14ac:dyDescent="0.3">
      <c r="A150" s="3" t="s">
        <v>199</v>
      </c>
      <c r="B150" s="2">
        <v>72</v>
      </c>
    </row>
    <row r="151" spans="1:2" x14ac:dyDescent="0.3">
      <c r="A151" s="3" t="s">
        <v>192</v>
      </c>
      <c r="B151" s="2">
        <v>65</v>
      </c>
    </row>
    <row r="152" spans="1:2" x14ac:dyDescent="0.3">
      <c r="A152" s="3" t="s">
        <v>180</v>
      </c>
      <c r="B152" s="2">
        <v>53</v>
      </c>
    </row>
    <row r="153" spans="1:2" x14ac:dyDescent="0.3">
      <c r="A153" s="3" t="s">
        <v>181</v>
      </c>
      <c r="B153" s="2">
        <v>54</v>
      </c>
    </row>
    <row r="154" spans="1:2" x14ac:dyDescent="0.3">
      <c r="A154" s="3" t="s">
        <v>193</v>
      </c>
      <c r="B154" s="2">
        <v>66</v>
      </c>
    </row>
    <row r="155" spans="1:2" x14ac:dyDescent="0.3">
      <c r="A155" s="3" t="s">
        <v>182</v>
      </c>
      <c r="B155" s="2">
        <v>55</v>
      </c>
    </row>
    <row r="156" spans="1:2" x14ac:dyDescent="0.3">
      <c r="A156" s="3" t="s">
        <v>183</v>
      </c>
      <c r="B156" s="2">
        <v>56</v>
      </c>
    </row>
    <row r="157" spans="1:2" x14ac:dyDescent="0.3">
      <c r="A157" s="3" t="s">
        <v>184</v>
      </c>
      <c r="B157" s="2">
        <v>57</v>
      </c>
    </row>
    <row r="158" spans="1:2" x14ac:dyDescent="0.3">
      <c r="A158" s="3" t="s">
        <v>185</v>
      </c>
      <c r="B158" s="2">
        <v>58</v>
      </c>
    </row>
    <row r="159" spans="1:2" x14ac:dyDescent="0.3">
      <c r="A159" s="3" t="s">
        <v>191</v>
      </c>
      <c r="B159" s="2">
        <v>64</v>
      </c>
    </row>
    <row r="160" spans="1:2" x14ac:dyDescent="0.3">
      <c r="A160" s="3" t="s">
        <v>186</v>
      </c>
      <c r="B160" s="2">
        <v>59</v>
      </c>
    </row>
    <row r="161" spans="1:3" x14ac:dyDescent="0.3">
      <c r="A161" s="3" t="s">
        <v>187</v>
      </c>
      <c r="B161" s="2">
        <v>60</v>
      </c>
    </row>
    <row r="162" spans="1:3" x14ac:dyDescent="0.3">
      <c r="A162" s="3" t="s">
        <v>188</v>
      </c>
      <c r="B162" s="2">
        <v>61</v>
      </c>
    </row>
    <row r="163" spans="1:3" x14ac:dyDescent="0.3">
      <c r="A163" s="3" t="s">
        <v>189</v>
      </c>
      <c r="B163" s="2">
        <v>62</v>
      </c>
    </row>
    <row r="165" spans="1:3" x14ac:dyDescent="0.3">
      <c r="B165" s="5" t="s">
        <v>202</v>
      </c>
    </row>
    <row r="166" spans="1:3" x14ac:dyDescent="0.3">
      <c r="B166" t="s">
        <v>203</v>
      </c>
    </row>
    <row r="167" spans="1:3" x14ac:dyDescent="0.3">
      <c r="B167" t="s">
        <v>204</v>
      </c>
    </row>
    <row r="168" spans="1:3" x14ac:dyDescent="0.3">
      <c r="B168" t="s">
        <v>205</v>
      </c>
    </row>
    <row r="169" spans="1:3" x14ac:dyDescent="0.3">
      <c r="B169" t="s">
        <v>206</v>
      </c>
    </row>
    <row r="170" spans="1:3" x14ac:dyDescent="0.3">
      <c r="B170" t="s">
        <v>207</v>
      </c>
    </row>
    <row r="171" spans="1:3" x14ac:dyDescent="0.3">
      <c r="B171" t="s">
        <v>208</v>
      </c>
    </row>
    <row r="172" spans="1:3" x14ac:dyDescent="0.3">
      <c r="B172" t="s">
        <v>209</v>
      </c>
    </row>
    <row r="173" spans="1:3" x14ac:dyDescent="0.3">
      <c r="B173" t="s">
        <v>210</v>
      </c>
    </row>
    <row r="175" spans="1:3" x14ac:dyDescent="0.3">
      <c r="B175" s="5" t="s">
        <v>213</v>
      </c>
    </row>
    <row r="176" spans="1:3" x14ac:dyDescent="0.3">
      <c r="B176" t="s">
        <v>232</v>
      </c>
      <c r="C176">
        <v>-1</v>
      </c>
    </row>
    <row r="177" spans="2:3" x14ac:dyDescent="0.3">
      <c r="B177" t="s">
        <v>214</v>
      </c>
      <c r="C177">
        <v>0</v>
      </c>
    </row>
  </sheetData>
  <sortState ref="A11:B64">
    <sortCondition ref="A11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Project Information</vt:lpstr>
      <vt:lpstr>Residents_Team Members</vt:lpstr>
      <vt:lpstr>Dropdowns</vt:lpstr>
      <vt:lpstr>Facilities</vt:lpstr>
      <vt:lpstr>'Project Information'!Print_Area</vt:lpstr>
      <vt:lpstr>Programs</vt:lpstr>
      <vt:lpstr>ProjectTypes</vt:lpstr>
      <vt:lpstr>Strategies</vt:lpstr>
      <vt:lpstr>Tools</vt:lpstr>
      <vt:lpstr>YesNo</vt:lpstr>
      <vt:lpstr>YesNoValues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Peters, Leigh</dc:creator>
  <cp:lastModifiedBy>Peters, Leigh</cp:lastModifiedBy>
  <cp:lastPrinted>2015-08-07T19:17:38Z</cp:lastPrinted>
  <dcterms:created xsi:type="dcterms:W3CDTF">2015-08-05T15:55:08Z</dcterms:created>
  <dcterms:modified xsi:type="dcterms:W3CDTF">2016-07-20T20:41:39Z</dcterms:modified>
</cp:coreProperties>
</file>